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anthony\Dropbox\After School Club\booking forms jan - mar 21\"/>
    </mc:Choice>
  </mc:AlternateContent>
  <xr:revisionPtr revIDLastSave="0" documentId="13_ncr:1_{C7CF7400-4666-43AB-AD93-D76097766785}"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6" i="3" s="1"/>
  <c r="Q67" i="3"/>
  <c r="R67" i="3"/>
  <c r="P65" i="3"/>
  <c r="P67" i="3" s="1"/>
  <c r="R65" i="3"/>
  <c r="R66" i="3" s="1"/>
  <c r="S65" i="3"/>
  <c r="S66" i="3" s="1"/>
  <c r="T65" i="3"/>
  <c r="T67" i="3" s="1"/>
  <c r="U65" i="3"/>
  <c r="U67" i="3" s="1"/>
  <c r="V65" i="3"/>
  <c r="V66" i="3" s="1"/>
  <c r="W65" i="3"/>
  <c r="W66" i="3" s="1"/>
  <c r="X65" i="3"/>
  <c r="X67" i="3" s="1"/>
  <c r="Y65" i="3"/>
  <c r="Y67"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H71" i="3"/>
  <c r="H74" i="3" s="1"/>
  <c r="H70" i="3"/>
  <c r="F66" i="3"/>
  <c r="F72" i="3" s="1"/>
  <c r="F65" i="3"/>
  <c r="F69" i="3" s="1"/>
  <c r="N7" i="3"/>
  <c r="N6" i="3"/>
  <c r="N5" i="3"/>
  <c r="Q16" i="3"/>
  <c r="I24" i="3"/>
  <c r="R16" i="3"/>
  <c r="S16" i="3"/>
  <c r="T16" i="3"/>
  <c r="U16" i="3"/>
  <c r="V16" i="3"/>
  <c r="W16" i="3"/>
  <c r="X16" i="3"/>
  <c r="P16" i="3"/>
  <c r="H24" i="3"/>
  <c r="W67" i="3" l="1"/>
  <c r="V67" i="3"/>
  <c r="S67" i="3"/>
  <c r="Y66" i="3"/>
  <c r="U66" i="3"/>
  <c r="X66" i="3"/>
  <c r="T66" i="3"/>
  <c r="P66" i="3"/>
  <c r="I66" i="3" l="1"/>
  <c r="J73" i="3" s="1"/>
  <c r="J74" i="3" s="1"/>
  <c r="I65" i="3"/>
  <c r="J70" i="3" s="1"/>
  <c r="J71" i="3" s="1"/>
</calcChain>
</file>

<file path=xl/sharedStrings.xml><?xml version="1.0" encoding="utf-8"?>
<sst xmlns="http://schemas.openxmlformats.org/spreadsheetml/2006/main" count="140" uniqueCount="92">
  <si>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</si>
  <si>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</si>
  <si>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</si>
  <si>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</si>
  <si>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</si>
  <si>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</si>
  <si>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</si>
  <si>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</si>
  <si>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</si>
  <si>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</si>
  <si>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</si>
  <si>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</si>
  <si>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</si>
  <si>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</si>
  <si>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</si>
  <si>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</si>
  <si>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</si>
  <si>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</si>
  <si>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</si>
  <si>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</si>
  <si>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</si>
  <si>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</si>
  <si>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</si>
  <si>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</si>
  <si>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</si>
  <si>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</si>
  <si>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</si>
  <si>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</si>
  <si>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</si>
  <si>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</si>
  <si>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</si>
  <si>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</si>
  <si>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</si>
  <si>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</si>
  <si>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</si>
  <si>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</si>
  <si>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</si>
  <si>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</si>
  <si>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</si>
  <si>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</si>
  <si>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</si>
  <si>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</si>
  <si>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</si>
  <si>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</si>
  <si>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</si>
  <si>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</si>
  <si>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</si>
  <si>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</si>
  <si>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</si>
  <si>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</si>
  <si>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</si>
  <si>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</si>
  <si>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</si>
  <si>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</si>
  <si>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</si>
  <si>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</si>
  <si>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</si>
  <si>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</si>
  <si>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</si>
  <si>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</si>
  <si>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</si>
  <si>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</si>
  <si>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</si>
  <si>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</si>
  <si>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</si>
  <si>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</si>
  <si>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</si>
  <si>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</si>
  <si>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</si>
  <si>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</si>
  <si>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</si>
  <si>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</si>
  <si>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</si>
  <si>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</si>
  <si>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</si>
  <si>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</si>
  <si>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</si>
  <si>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</si>
  <si>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</si>
  <si>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</si>
  <si>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</si>
  <si>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HIGH WYCOMBE C OF E SCHOOL</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</si>
  <si>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</si>
  <si>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</si>
  <si>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</si>
  <si>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</si>
  <si>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</si>
  <si>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FEBRUARY HALF TERM - EASTER 2021</t>
  </si>
  <si>
    <t>5th Feb 2021</t>
  </si>
  <si>
    <t>4th Feb 2021</t>
  </si>
  <si>
    <t>22nd Feb 2021</t>
  </si>
  <si>
    <t>15th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</si>
</sst>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3">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44" fontId="0" fillId="0" borderId="1" xfId="0" applyNumberFormat="1" applyFont="1" applyBorder="1"/>
    <xf numFmtId="0" fontId="0" fillId="0" borderId="1" xfId="0" applyFont="1" applyBorder="1"/>
    <xf numFmtId="164" fontId="0" fillId="0" borderId="1" xfId="0" applyNumberFormat="1" applyBorder="1"/>
    <xf numFmtId="44" fontId="0" fillId="0" borderId="1" xfId="0" applyNumberFormat="1" applyFont="1" applyBorder="1"/>
    <xf numFmtId="8" fontId="0" fillId="0" borderId="1" xfId="0" applyNumberFormat="1" applyFont="1" applyBorder="1" applyAlignment="1">
      <alignment horizontal="center" vertical="center" wrapText="1"/>
    </xf>
    <xf numFmtId="164" fontId="0" fillId="0" borderId="1" xfId="0" applyNumberFormat="1" applyBorder="1"/>
    <xf numFmtId="0" fontId="0" fillId="0" borderId="0" xfId="0"/>
    <xf numFmtId="0" fontId="37" fillId="0" borderId="0" xfId="0" applyFont="1" applyAlignment="1">
      <alignment wrapText="1"/>
    </xf>
    <xf numFmtId="8" fontId="29" fillId="10" borderId="0" xfId="0" applyNumberFormat="1" applyFont="1" applyFill="1" applyBorder="1" applyProtection="1"/>
    <xf numFmtId="0" fontId="29" fillId="10" borderId="0" xfId="0" applyFont="1" applyFill="1" applyBorder="1" applyProtection="1">
      <protection locked="0"/>
    </xf>
    <xf numFmtId="0" fontId="14" fillId="10" borderId="0" xfId="0" applyFont="1" applyFill="1" applyAlignment="1">
      <alignment horizontal="center"/>
    </xf>
    <xf numFmtId="164" fontId="0" fillId="0" borderId="0" xfId="0" applyNumberFormat="1"/>
    <xf numFmtId="0" fontId="20" fillId="14" borderId="1"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1" fillId="11" borderId="29" xfId="0" applyFont="1" applyFill="1" applyBorder="1" applyAlignment="1" applyProtection="1">
      <alignment horizontal="center" vertical="center"/>
    </xf>
    <xf numFmtId="0" fontId="0" fillId="0" borderId="9" xfId="0" applyBorder="1" applyAlignment="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cellXfs>
  <cellStyles count="1">
    <cellStyle name="Normal" xfId="0" builtinId="0"/>
  </cellStyles>
  <dxfs count="14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O60" sqref="O60"/>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4"/>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HIGH WYCOMBE C OF E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FEBRUARY HALF TERM - EASTER 2021</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4"/>
      <c r="F10" s="104"/>
      <c r="G10" s="104"/>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7.5" customHeight="1" thickBot="1" x14ac:dyDescent="0.55000000000000004">
      <c r="A12" s="5"/>
      <c r="B12" s="12"/>
      <c r="C12" s="4"/>
      <c r="D12" s="4"/>
      <c r="E12" s="124" t="s">
        <v>86</v>
      </c>
      <c r="F12" s="125"/>
      <c r="G12" s="125"/>
      <c r="H12" s="125"/>
      <c r="I12" s="125"/>
      <c r="J12" s="125"/>
      <c r="K12" s="125"/>
      <c r="L12" s="125"/>
      <c r="M12" s="125"/>
      <c r="N12" s="125"/>
      <c r="O12" s="125"/>
      <c r="P12" s="125"/>
      <c r="Q12" s="125"/>
      <c r="R12" s="125"/>
      <c r="S12" s="125"/>
      <c r="T12" s="125"/>
      <c r="U12" s="125"/>
      <c r="V12" s="125"/>
      <c r="W12" s="125"/>
      <c r="X12" s="125"/>
      <c r="Y12" s="126"/>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4"/>
      <c r="F15" s="154"/>
      <c r="G15" s="154"/>
      <c r="H15" s="154"/>
      <c r="I15" s="154"/>
      <c r="J15" s="154"/>
      <c r="K15" s="16"/>
      <c r="L15" s="4"/>
      <c r="M15" s="4"/>
      <c r="N15" s="13"/>
      <c r="O15" s="17"/>
      <c r="P15" s="155" t="s">
        <v>6</v>
      </c>
      <c r="Q15" s="156"/>
      <c r="R15" s="156"/>
      <c r="S15" s="157"/>
      <c r="T15" s="157"/>
      <c r="U15" s="157"/>
      <c r="V15" s="157"/>
      <c r="W15" s="158"/>
      <c r="X15" s="158"/>
      <c r="Y15" s="159"/>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0" t="s">
        <v>20</v>
      </c>
      <c r="F16" s="160"/>
      <c r="G16" s="160"/>
      <c r="H16" s="160"/>
      <c r="I16" s="160"/>
      <c r="J16" s="160"/>
      <c r="K16" s="19"/>
      <c r="L16" s="4"/>
      <c r="M16" s="4"/>
      <c r="N16" s="13"/>
      <c r="O16" s="4"/>
      <c r="P16" s="20" t="str">
        <f>PRICES!D9</f>
        <v>7.30 AM Start</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1" t="s">
        <v>30</v>
      </c>
      <c r="F17" s="161"/>
      <c r="G17" s="161"/>
      <c r="H17" s="161"/>
      <c r="I17" s="161"/>
      <c r="J17" s="161"/>
      <c r="K17" s="19"/>
      <c r="L17" s="4"/>
      <c r="M17" s="4"/>
      <c r="N17" s="162" t="s">
        <v>5</v>
      </c>
      <c r="O17" s="162"/>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1"/>
      <c r="F18" s="161"/>
      <c r="G18" s="161"/>
      <c r="H18" s="161"/>
      <c r="I18" s="161"/>
      <c r="J18" s="161"/>
      <c r="K18" s="19"/>
      <c r="L18" s="4"/>
      <c r="M18" s="4"/>
      <c r="N18" s="92" t="s">
        <v>0</v>
      </c>
      <c r="O18" s="93">
        <v>44249</v>
      </c>
      <c r="P18" s="1"/>
      <c r="Q18" s="110"/>
      <c r="R18" s="108"/>
      <c r="S18" s="108"/>
      <c r="T18" s="108"/>
      <c r="U18" s="108"/>
      <c r="V18" s="108"/>
      <c r="W18" s="108"/>
      <c r="X18" s="108"/>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65" t="s">
        <v>42</v>
      </c>
      <c r="F19" s="165"/>
      <c r="G19" s="165"/>
      <c r="H19" s="165"/>
      <c r="I19" s="165"/>
      <c r="J19" s="165"/>
      <c r="K19" s="19"/>
      <c r="L19" s="4"/>
      <c r="M19" s="4"/>
      <c r="N19" s="94" t="s">
        <v>1</v>
      </c>
      <c r="O19" s="95">
        <f>O18+1</f>
        <v>44250</v>
      </c>
      <c r="P19" s="1"/>
      <c r="Q19" s="110"/>
      <c r="R19" s="108"/>
      <c r="S19" s="108"/>
      <c r="T19" s="108"/>
      <c r="U19" s="108"/>
      <c r="V19" s="108"/>
      <c r="W19" s="108"/>
      <c r="X19" s="108"/>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5"/>
      <c r="F20" s="165"/>
      <c r="G20" s="165"/>
      <c r="H20" s="165"/>
      <c r="I20" s="165"/>
      <c r="J20" s="165"/>
      <c r="K20" s="19"/>
      <c r="L20" s="4"/>
      <c r="M20" s="4"/>
      <c r="N20" s="96" t="s">
        <v>2</v>
      </c>
      <c r="O20" s="97">
        <f>O19+1</f>
        <v>44251</v>
      </c>
      <c r="P20" s="1"/>
      <c r="Q20" s="110"/>
      <c r="R20" s="108"/>
      <c r="S20" s="108"/>
      <c r="T20" s="108"/>
      <c r="U20" s="108"/>
      <c r="V20" s="108"/>
      <c r="W20" s="108"/>
      <c r="X20" s="108"/>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65"/>
      <c r="F21" s="165"/>
      <c r="G21" s="165"/>
      <c r="H21" s="165"/>
      <c r="I21" s="165"/>
      <c r="J21" s="165"/>
      <c r="K21" s="19"/>
      <c r="L21" s="4"/>
      <c r="M21" s="4"/>
      <c r="N21" s="98" t="s">
        <v>3</v>
      </c>
      <c r="O21" s="99">
        <f>O20+1</f>
        <v>44252</v>
      </c>
      <c r="P21" s="1"/>
      <c r="Q21" s="110"/>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65"/>
      <c r="F22" s="165"/>
      <c r="G22" s="165"/>
      <c r="H22" s="165"/>
      <c r="I22" s="165"/>
      <c r="J22" s="165"/>
      <c r="K22" s="19"/>
      <c r="L22" s="4"/>
      <c r="M22" s="4"/>
      <c r="N22" s="100" t="s">
        <v>4</v>
      </c>
      <c r="O22" s="101">
        <f>O21+1</f>
        <v>44253</v>
      </c>
      <c r="P22" s="1"/>
      <c r="Q22" s="110"/>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6" t="s">
        <v>12</v>
      </c>
      <c r="F23" s="166"/>
      <c r="G23" s="57"/>
      <c r="H23" s="167" t="s">
        <v>6</v>
      </c>
      <c r="I23" s="168"/>
      <c r="J23" s="58"/>
      <c r="K23" s="19"/>
      <c r="L23" s="4"/>
      <c r="M23" s="4"/>
      <c r="N23" s="102"/>
      <c r="O23" s="103"/>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6"/>
      <c r="F24" s="166"/>
      <c r="G24" s="61"/>
      <c r="H24" s="23" t="str">
        <f>P16</f>
        <v>7.30 AM Start</v>
      </c>
      <c r="I24" s="23" t="str">
        <f t="shared" ref="I24" si="0">Q16</f>
        <v>N/A</v>
      </c>
      <c r="J24" s="59"/>
      <c r="K24" s="19"/>
      <c r="L24" s="4"/>
      <c r="M24" s="4"/>
      <c r="N24" s="92" t="s">
        <v>0</v>
      </c>
      <c r="O24" s="93">
        <f>O22+3</f>
        <v>44256</v>
      </c>
      <c r="P24" s="1"/>
      <c r="Q24" s="110"/>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4" t="s">
        <v>1</v>
      </c>
      <c r="O25" s="95">
        <f>O24+1</f>
        <v>44257</v>
      </c>
      <c r="P25" s="1"/>
      <c r="Q25" s="110"/>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6" t="s">
        <v>2</v>
      </c>
      <c r="O26" s="97">
        <f>O25+1</f>
        <v>44258</v>
      </c>
      <c r="P26" s="1"/>
      <c r="Q26" s="110"/>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8" t="s">
        <v>3</v>
      </c>
      <c r="O27" s="99">
        <f>O26+1</f>
        <v>44259</v>
      </c>
      <c r="P27" s="1"/>
      <c r="Q27" s="110"/>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3" t="s">
        <v>70</v>
      </c>
      <c r="F28" s="153"/>
      <c r="G28" s="153"/>
      <c r="H28" s="153"/>
      <c r="I28" s="153"/>
      <c r="J28" s="153"/>
      <c r="K28" s="19"/>
      <c r="L28" s="4"/>
      <c r="M28" s="4"/>
      <c r="N28" s="100" t="s">
        <v>4</v>
      </c>
      <c r="O28" s="101">
        <f>O27+1</f>
        <v>44260</v>
      </c>
      <c r="P28" s="1"/>
      <c r="Q28" s="110"/>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3"/>
      <c r="F29" s="153"/>
      <c r="G29" s="153"/>
      <c r="H29" s="153"/>
      <c r="I29" s="153"/>
      <c r="J29" s="153"/>
      <c r="K29" s="19"/>
      <c r="L29" s="4"/>
      <c r="M29" s="4"/>
      <c r="N29" s="102"/>
      <c r="O29" s="103"/>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3"/>
      <c r="F30" s="153"/>
      <c r="G30" s="153"/>
      <c r="H30" s="153"/>
      <c r="I30" s="153"/>
      <c r="J30" s="153"/>
      <c r="K30" s="19"/>
      <c r="L30" s="4"/>
      <c r="M30" s="4"/>
      <c r="N30" s="92" t="s">
        <v>0</v>
      </c>
      <c r="O30" s="93">
        <f>O28+3</f>
        <v>44263</v>
      </c>
      <c r="P30" s="1"/>
      <c r="Q30" s="110"/>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3" t="s">
        <v>67</v>
      </c>
      <c r="F31" s="153"/>
      <c r="G31" s="153"/>
      <c r="H31" s="153"/>
      <c r="I31" s="153"/>
      <c r="J31" s="153"/>
      <c r="K31" s="19"/>
      <c r="L31" s="4"/>
      <c r="M31" s="4"/>
      <c r="N31" s="94" t="s">
        <v>1</v>
      </c>
      <c r="O31" s="95">
        <f>O30+1</f>
        <v>44264</v>
      </c>
      <c r="P31" s="1"/>
      <c r="Q31" s="110"/>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48" t="s">
        <v>25</v>
      </c>
      <c r="F32" s="148"/>
      <c r="G32" s="148"/>
      <c r="H32" s="148"/>
      <c r="I32" s="148"/>
      <c r="J32" s="148"/>
      <c r="K32" s="19"/>
      <c r="L32" s="4"/>
      <c r="M32" s="4"/>
      <c r="N32" s="96" t="s">
        <v>2</v>
      </c>
      <c r="O32" s="97">
        <f>O31+1</f>
        <v>44265</v>
      </c>
      <c r="P32" s="1"/>
      <c r="Q32" s="110"/>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48"/>
      <c r="F33" s="148"/>
      <c r="G33" s="148"/>
      <c r="H33" s="148"/>
      <c r="I33" s="148"/>
      <c r="J33" s="148"/>
      <c r="K33" s="19"/>
      <c r="L33" s="4"/>
      <c r="M33" s="4"/>
      <c r="N33" s="98" t="s">
        <v>3</v>
      </c>
      <c r="O33" s="99">
        <f>O32+1</f>
        <v>44266</v>
      </c>
      <c r="P33" s="1"/>
      <c r="Q33" s="110"/>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48"/>
      <c r="F34" s="148"/>
      <c r="G34" s="148"/>
      <c r="H34" s="148"/>
      <c r="I34" s="148"/>
      <c r="J34" s="148"/>
      <c r="K34" s="19"/>
      <c r="L34" s="4"/>
      <c r="M34" s="4"/>
      <c r="N34" s="100" t="s">
        <v>4</v>
      </c>
      <c r="O34" s="101">
        <f>O33+1</f>
        <v>44267</v>
      </c>
      <c r="P34" s="1"/>
      <c r="Q34" s="110"/>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48" t="s">
        <v>34</v>
      </c>
      <c r="F35" s="148"/>
      <c r="G35" s="148"/>
      <c r="H35" s="148"/>
      <c r="I35" s="148"/>
      <c r="J35" s="148"/>
      <c r="K35" s="19"/>
      <c r="L35" s="4"/>
      <c r="M35" s="4"/>
      <c r="N35" s="102"/>
      <c r="O35" s="103"/>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48"/>
      <c r="F36" s="148"/>
      <c r="G36" s="148"/>
      <c r="H36" s="148"/>
      <c r="I36" s="148"/>
      <c r="J36" s="148"/>
      <c r="K36" s="19"/>
      <c r="L36" s="4"/>
      <c r="M36" s="4"/>
      <c r="N36" s="92" t="s">
        <v>0</v>
      </c>
      <c r="O36" s="93">
        <f>O34+3</f>
        <v>44270</v>
      </c>
      <c r="P36" s="1"/>
      <c r="Q36" s="110"/>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48"/>
      <c r="F37" s="148"/>
      <c r="G37" s="148"/>
      <c r="H37" s="148"/>
      <c r="I37" s="148"/>
      <c r="J37" s="148"/>
      <c r="K37" s="19"/>
      <c r="L37" s="4"/>
      <c r="M37" s="4"/>
      <c r="N37" s="94" t="s">
        <v>1</v>
      </c>
      <c r="O37" s="95">
        <f>O36+1</f>
        <v>44271</v>
      </c>
      <c r="P37" s="1"/>
      <c r="Q37" s="110"/>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6" t="s">
        <v>2</v>
      </c>
      <c r="O38" s="97">
        <f>O37+1</f>
        <v>44272</v>
      </c>
      <c r="P38" s="1"/>
      <c r="Q38" s="110"/>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8" t="s">
        <v>3</v>
      </c>
      <c r="O39" s="99">
        <f>O38+1</f>
        <v>44273</v>
      </c>
      <c r="P39" s="1"/>
      <c r="Q39" s="110"/>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0" t="s">
        <v>4</v>
      </c>
      <c r="O40" s="101">
        <f>O39+1</f>
        <v>44274</v>
      </c>
      <c r="P40" s="1"/>
      <c r="Q40" s="110"/>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2"/>
      <c r="O41" s="103"/>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38" t="s">
        <v>7</v>
      </c>
      <c r="F42" s="139"/>
      <c r="G42" s="149"/>
      <c r="H42" s="132" t="s">
        <v>8</v>
      </c>
      <c r="I42" s="133"/>
      <c r="J42" s="134"/>
      <c r="K42" s="4"/>
      <c r="L42" s="4"/>
      <c r="M42" s="4"/>
      <c r="N42" s="92" t="s">
        <v>0</v>
      </c>
      <c r="O42" s="93">
        <f>O40+3</f>
        <v>44277</v>
      </c>
      <c r="P42" s="1"/>
      <c r="Q42" s="110"/>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50"/>
      <c r="F43" s="151"/>
      <c r="G43" s="152"/>
      <c r="H43" s="135"/>
      <c r="I43" s="136"/>
      <c r="J43" s="137"/>
      <c r="K43" s="4"/>
      <c r="L43" s="4"/>
      <c r="M43" s="4"/>
      <c r="N43" s="94" t="s">
        <v>1</v>
      </c>
      <c r="O43" s="95">
        <f>O42+1</f>
        <v>44278</v>
      </c>
      <c r="P43" s="1"/>
      <c r="Q43" s="110"/>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21"/>
      <c r="F44" s="121"/>
      <c r="G44" s="121"/>
      <c r="H44" s="4"/>
      <c r="I44" s="4"/>
      <c r="J44" s="4"/>
      <c r="K44" s="4"/>
      <c r="L44" s="4"/>
      <c r="M44" s="4"/>
      <c r="N44" s="96" t="s">
        <v>2</v>
      </c>
      <c r="O44" s="97">
        <f>O43+1</f>
        <v>44279</v>
      </c>
      <c r="P44" s="1"/>
      <c r="Q44" s="110"/>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38" t="s">
        <v>84</v>
      </c>
      <c r="F45" s="139"/>
      <c r="G45" s="140"/>
      <c r="H45" s="132" t="s">
        <v>9</v>
      </c>
      <c r="I45" s="133"/>
      <c r="J45" s="134"/>
      <c r="K45" s="4"/>
      <c r="L45" s="4"/>
      <c r="M45" s="4"/>
      <c r="N45" s="98" t="s">
        <v>3</v>
      </c>
      <c r="O45" s="99">
        <f>O44+1</f>
        <v>44280</v>
      </c>
      <c r="P45" s="1"/>
      <c r="Q45" s="110"/>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41"/>
      <c r="F46" s="142"/>
      <c r="G46" s="142"/>
      <c r="H46" s="135"/>
      <c r="I46" s="136"/>
      <c r="J46" s="137"/>
      <c r="K46" s="4"/>
      <c r="L46" s="4"/>
      <c r="M46" s="4"/>
      <c r="N46" s="100" t="s">
        <v>4</v>
      </c>
      <c r="O46" s="101">
        <f>O45+1</f>
        <v>44281</v>
      </c>
      <c r="P46" s="1"/>
      <c r="Q46" s="110"/>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21"/>
      <c r="F47" s="121"/>
      <c r="G47" s="121"/>
      <c r="H47" s="4"/>
      <c r="I47" s="4"/>
      <c r="J47" s="4"/>
      <c r="K47" s="4"/>
      <c r="L47" s="4"/>
      <c r="M47" s="4"/>
      <c r="N47" s="102"/>
      <c r="O47" s="103"/>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38" t="s">
        <v>13</v>
      </c>
      <c r="F48" s="139"/>
      <c r="G48" s="140"/>
      <c r="H48" s="132" t="s">
        <v>10</v>
      </c>
      <c r="I48" s="133"/>
      <c r="J48" s="134"/>
      <c r="K48" s="4"/>
      <c r="L48" s="4"/>
      <c r="M48" s="4"/>
      <c r="N48" s="92" t="s">
        <v>0</v>
      </c>
      <c r="O48" s="93">
        <f>O46+3</f>
        <v>44284</v>
      </c>
      <c r="P48" s="1"/>
      <c r="Q48" s="110"/>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41"/>
      <c r="F49" s="142"/>
      <c r="G49" s="142"/>
      <c r="H49" s="135"/>
      <c r="I49" s="136"/>
      <c r="J49" s="137"/>
      <c r="K49" s="4"/>
      <c r="L49" s="4"/>
      <c r="M49" s="4"/>
      <c r="N49" s="94" t="s">
        <v>1</v>
      </c>
      <c r="O49" s="95">
        <f>O48+1</f>
        <v>44285</v>
      </c>
      <c r="P49" s="1"/>
      <c r="Q49" s="110"/>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21"/>
      <c r="F50" s="121"/>
      <c r="G50" s="121"/>
      <c r="H50" s="4"/>
      <c r="I50" s="4"/>
      <c r="J50" s="4"/>
      <c r="K50" s="4"/>
      <c r="L50" s="4"/>
      <c r="M50" s="4"/>
      <c r="N50" s="96" t="s">
        <v>2</v>
      </c>
      <c r="O50" s="97">
        <f>O49+1</f>
        <v>44286</v>
      </c>
      <c r="P50" s="1"/>
      <c r="Q50" s="110"/>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38" t="s">
        <v>14</v>
      </c>
      <c r="F51" s="139"/>
      <c r="G51" s="140"/>
      <c r="H51" s="132" t="s">
        <v>11</v>
      </c>
      <c r="I51" s="133"/>
      <c r="J51" s="134"/>
      <c r="K51" s="4"/>
      <c r="L51" s="4"/>
      <c r="M51" s="4"/>
      <c r="N51" s="98" t="s">
        <v>3</v>
      </c>
      <c r="O51" s="99">
        <f>O50+1</f>
        <v>44287</v>
      </c>
      <c r="P51" s="1"/>
      <c r="Q51" s="110"/>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41"/>
      <c r="F52" s="142"/>
      <c r="G52" s="142"/>
      <c r="H52" s="135"/>
      <c r="I52" s="136"/>
      <c r="J52" s="137"/>
      <c r="K52" s="4"/>
      <c r="L52" s="4"/>
      <c r="M52" s="4"/>
      <c r="N52" s="100" t="s">
        <v>4</v>
      </c>
      <c r="O52" s="101">
        <f>O51+1</f>
        <v>44288</v>
      </c>
      <c r="P52" s="110"/>
      <c r="Q52" s="110"/>
      <c r="R52" s="110"/>
      <c r="S52" s="110"/>
      <c r="T52" s="110"/>
      <c r="U52" s="110"/>
      <c r="V52" s="110"/>
      <c r="W52" s="110"/>
      <c r="X52" s="110"/>
      <c r="Y52" s="12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2"/>
      <c r="O53" s="103"/>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43" t="s">
        <v>83</v>
      </c>
      <c r="F54" s="144"/>
      <c r="G54" s="145"/>
      <c r="H54" s="132" t="s">
        <v>16</v>
      </c>
      <c r="I54" s="133"/>
      <c r="J54" s="134"/>
      <c r="K54" s="4"/>
      <c r="L54" s="4"/>
      <c r="M54" s="4"/>
      <c r="N54" s="102"/>
      <c r="O54" s="103"/>
      <c r="P54" s="2"/>
      <c r="Q54" s="2"/>
      <c r="R54" s="2"/>
      <c r="S54" s="2"/>
      <c r="T54" s="2"/>
      <c r="U54" s="2"/>
      <c r="V54" s="2"/>
      <c r="W54" s="2"/>
      <c r="X54" s="2"/>
      <c r="Y54" s="56"/>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44.25" customHeight="1" thickBot="1" x14ac:dyDescent="0.3">
      <c r="A55" s="5"/>
      <c r="B55" s="12"/>
      <c r="C55" s="4"/>
      <c r="D55" s="4"/>
      <c r="E55" s="146"/>
      <c r="F55" s="147"/>
      <c r="G55" s="147"/>
      <c r="H55" s="135"/>
      <c r="I55" s="136"/>
      <c r="J55" s="137"/>
      <c r="K55" s="4"/>
      <c r="L55" s="4"/>
      <c r="M55" s="4"/>
      <c r="N55" s="102"/>
      <c r="O55" s="103"/>
      <c r="P55" s="2"/>
      <c r="Q55" s="2"/>
      <c r="R55" s="2"/>
      <c r="S55" s="2"/>
      <c r="T55" s="2"/>
      <c r="U55" s="2"/>
      <c r="V55" s="2"/>
      <c r="W55" s="2"/>
      <c r="X55" s="2"/>
      <c r="Y55" s="56"/>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102"/>
      <c r="O56" s="103"/>
      <c r="P56" s="2"/>
      <c r="Q56" s="2"/>
      <c r="R56" s="2"/>
      <c r="S56" s="2"/>
      <c r="T56" s="2"/>
      <c r="U56" s="2"/>
      <c r="V56" s="2"/>
      <c r="W56" s="2"/>
      <c r="X56" s="2"/>
      <c r="Y56" s="56"/>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7" t="s">
        <v>21</v>
      </c>
      <c r="F57" s="128"/>
      <c r="G57" s="129"/>
      <c r="H57" s="132" t="s">
        <v>17</v>
      </c>
      <c r="I57" s="133"/>
      <c r="J57" s="134"/>
      <c r="K57" s="4"/>
      <c r="L57" s="4"/>
      <c r="M57" s="4"/>
      <c r="N57" s="102"/>
      <c r="O57" s="103"/>
      <c r="P57" s="2"/>
      <c r="Q57" s="2"/>
      <c r="R57" s="2"/>
      <c r="S57" s="2"/>
      <c r="T57" s="2"/>
      <c r="U57" s="2"/>
      <c r="V57" s="2"/>
      <c r="W57" s="2"/>
      <c r="X57" s="2"/>
      <c r="Y57" s="56"/>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30"/>
      <c r="F58" s="131"/>
      <c r="G58" s="131"/>
      <c r="H58" s="135"/>
      <c r="I58" s="136"/>
      <c r="J58" s="137"/>
      <c r="K58" s="4"/>
      <c r="L58" s="4"/>
      <c r="M58" s="4"/>
      <c r="N58" s="102"/>
      <c r="O58" s="103"/>
      <c r="P58" s="2"/>
      <c r="Q58" s="2"/>
      <c r="R58" s="2"/>
      <c r="S58" s="2"/>
      <c r="T58" s="2"/>
      <c r="U58" s="2"/>
      <c r="V58" s="2"/>
      <c r="W58" s="2"/>
      <c r="X58" s="2"/>
      <c r="Y58" s="56"/>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6"/>
      <c r="O60" s="56"/>
      <c r="P60" s="56"/>
      <c r="Q60" s="56"/>
      <c r="R60" s="56"/>
      <c r="S60" s="56"/>
      <c r="T60" s="56"/>
      <c r="U60" s="56"/>
      <c r="V60" s="56"/>
      <c r="W60" s="56"/>
      <c r="X60" s="56"/>
      <c r="Y60" s="56"/>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6"/>
      <c r="O61" s="56"/>
      <c r="P61" s="56"/>
      <c r="Q61" s="56"/>
      <c r="R61" s="56"/>
      <c r="S61" s="56"/>
      <c r="T61" s="56"/>
      <c r="U61" s="56"/>
      <c r="V61" s="56"/>
      <c r="W61" s="56"/>
      <c r="X61" s="56"/>
      <c r="Y61" s="56"/>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6"/>
      <c r="O62" s="56"/>
      <c r="P62" s="56"/>
      <c r="Q62" s="56"/>
      <c r="R62" s="56"/>
      <c r="S62" s="56"/>
      <c r="T62" s="56"/>
      <c r="U62" s="56"/>
      <c r="V62" s="56"/>
      <c r="W62" s="56"/>
      <c r="X62" s="56"/>
      <c r="Y62" s="56"/>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84" t="s">
        <v>43</v>
      </c>
      <c r="F63" s="185"/>
      <c r="G63" s="185"/>
      <c r="H63" s="185"/>
      <c r="I63" s="186"/>
      <c r="J63" s="186"/>
      <c r="K63" s="187"/>
      <c r="L63" s="4"/>
      <c r="M63" s="4"/>
      <c r="N63" s="56"/>
      <c r="O63" s="56"/>
      <c r="P63" s="56"/>
      <c r="Q63" s="56"/>
      <c r="R63" s="56"/>
      <c r="S63" s="56"/>
      <c r="T63" s="56"/>
      <c r="U63" s="56"/>
      <c r="V63" s="56"/>
      <c r="W63" s="56"/>
      <c r="X63" s="56"/>
      <c r="Y63" s="56"/>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8"/>
      <c r="F64" s="189"/>
      <c r="G64" s="189"/>
      <c r="H64" s="189"/>
      <c r="I64" s="190"/>
      <c r="J64" s="190"/>
      <c r="K64" s="191"/>
      <c r="L64" s="4"/>
      <c r="M64" s="4"/>
      <c r="N64" s="56"/>
      <c r="O64" s="56"/>
      <c r="P64" s="56"/>
      <c r="Q64" s="56"/>
      <c r="R64" s="56"/>
      <c r="S64" s="56"/>
      <c r="T64" s="56"/>
      <c r="U64" s="56"/>
      <c r="V64" s="56"/>
      <c r="W64" s="56"/>
      <c r="X64" s="56"/>
      <c r="Y64" s="56"/>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8" t="s">
        <v>37</v>
      </c>
      <c r="F65" s="75" t="str">
        <f>PRICES!F13</f>
        <v>5th Feb 2021</v>
      </c>
      <c r="G65" s="75"/>
      <c r="H65" s="76"/>
      <c r="I65" s="181">
        <f>SUM(P66:X66)</f>
        <v>0</v>
      </c>
      <c r="J65" s="182"/>
      <c r="K65" s="183"/>
      <c r="L65" s="4"/>
      <c r="M65" s="4"/>
      <c r="N65" s="56"/>
      <c r="O65" s="56"/>
      <c r="P65" s="120">
        <f>SUM(P18:P64)</f>
        <v>0</v>
      </c>
      <c r="Q65" s="120">
        <f t="shared" ref="Q65:Y65" si="1">SUM(Q18:Q64)</f>
        <v>0</v>
      </c>
      <c r="R65" s="120">
        <f t="shared" si="1"/>
        <v>0</v>
      </c>
      <c r="S65" s="120">
        <f t="shared" si="1"/>
        <v>0</v>
      </c>
      <c r="T65" s="120">
        <f t="shared" si="1"/>
        <v>0</v>
      </c>
      <c r="U65" s="120">
        <f t="shared" si="1"/>
        <v>0</v>
      </c>
      <c r="V65" s="120">
        <f t="shared" si="1"/>
        <v>0</v>
      </c>
      <c r="W65" s="120">
        <f t="shared" si="1"/>
        <v>0</v>
      </c>
      <c r="X65" s="120">
        <f t="shared" si="1"/>
        <v>0</v>
      </c>
      <c r="Y65" s="120">
        <f t="shared" si="1"/>
        <v>0</v>
      </c>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79" t="s">
        <v>36</v>
      </c>
      <c r="F66" s="80" t="str">
        <f>PRICES!F14</f>
        <v>4th Feb 2021</v>
      </c>
      <c r="G66" s="80"/>
      <c r="H66" s="81"/>
      <c r="I66" s="178">
        <f>SUM(P67:X67)</f>
        <v>0</v>
      </c>
      <c r="J66" s="179"/>
      <c r="K66" s="180"/>
      <c r="L66" s="4"/>
      <c r="M66" s="4"/>
      <c r="N66" s="4"/>
      <c r="O66" s="4"/>
      <c r="P66" s="119">
        <f>P65*PRICES!D10</f>
        <v>0</v>
      </c>
      <c r="Q66" s="119">
        <f>Q65*PRICES!E10</f>
        <v>0</v>
      </c>
      <c r="R66" s="119">
        <f>R65*PRICES!F10</f>
        <v>0</v>
      </c>
      <c r="S66" s="119">
        <f>S65*PRICES!G10</f>
        <v>0</v>
      </c>
      <c r="T66" s="119">
        <f>T65*PRICES!H10</f>
        <v>0</v>
      </c>
      <c r="U66" s="119">
        <f>U65*PRICES!I10</f>
        <v>0</v>
      </c>
      <c r="V66" s="119">
        <f>V65*PRICES!J10</f>
        <v>0</v>
      </c>
      <c r="W66" s="119">
        <f>W65*PRICES!K10</f>
        <v>0</v>
      </c>
      <c r="X66" s="119">
        <f>X65*PRICES!L10</f>
        <v>0</v>
      </c>
      <c r="Y66" s="119">
        <f>Y65*PRICES!M10</f>
        <v>0</v>
      </c>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119">
        <f>P65*PRICES!D11</f>
        <v>0</v>
      </c>
      <c r="Q67" s="119">
        <f>Q65*PRICES!E11</f>
        <v>0</v>
      </c>
      <c r="R67" s="119">
        <f>R65*PRICES!F11</f>
        <v>0</v>
      </c>
      <c r="S67" s="119">
        <f>S65*PRICES!G11</f>
        <v>0</v>
      </c>
      <c r="T67" s="119">
        <f>T65*PRICES!H11</f>
        <v>0</v>
      </c>
      <c r="U67" s="119">
        <f>U65*PRICES!I11</f>
        <v>0</v>
      </c>
      <c r="V67" s="119">
        <f>V65*PRICES!J11</f>
        <v>0</v>
      </c>
      <c r="W67" s="119">
        <f>W65*PRICES!K11</f>
        <v>0</v>
      </c>
      <c r="X67" s="119">
        <f>X65*PRICES!L11</f>
        <v>0</v>
      </c>
      <c r="Y67" s="119">
        <f>Y65*PRICES!M11</f>
        <v>0</v>
      </c>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84" t="s">
        <v>44</v>
      </c>
      <c r="F68" s="185"/>
      <c r="G68" s="185"/>
      <c r="H68" s="185"/>
      <c r="I68" s="186"/>
      <c r="J68" s="186"/>
      <c r="K68" s="187"/>
      <c r="L68" s="4"/>
      <c r="M68" s="40"/>
      <c r="N68" s="169" t="s">
        <v>15</v>
      </c>
      <c r="O68" s="170"/>
      <c r="P68" s="170"/>
      <c r="Q68" s="171"/>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82" t="s">
        <v>37</v>
      </c>
      <c r="F69" s="83" t="str">
        <f>F65</f>
        <v>5th Feb 2021</v>
      </c>
      <c r="G69" s="84"/>
      <c r="H69" s="85"/>
      <c r="I69" s="85"/>
      <c r="J69" s="85"/>
      <c r="K69" s="86"/>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63" t="s">
        <v>40</v>
      </c>
      <c r="F70" s="164"/>
      <c r="G70" s="164"/>
      <c r="H70" s="202" t="str">
        <f>PRICES!F16</f>
        <v>22nd Feb 2021</v>
      </c>
      <c r="I70" s="164"/>
      <c r="J70" s="194">
        <f>I65/2</f>
        <v>0</v>
      </c>
      <c r="K70" s="195"/>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92" t="s">
        <v>41</v>
      </c>
      <c r="F71" s="193"/>
      <c r="G71" s="193"/>
      <c r="H71" s="200" t="str">
        <f>PRICES!F17</f>
        <v>15th Mar 2021</v>
      </c>
      <c r="I71" s="201"/>
      <c r="J71" s="196">
        <f>J70</f>
        <v>0</v>
      </c>
      <c r="K71" s="197"/>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2" t="s">
        <v>36</v>
      </c>
      <c r="F72" s="87" t="str">
        <f>F66</f>
        <v>4th Feb 2021</v>
      </c>
      <c r="G72" s="84"/>
      <c r="H72" s="88"/>
      <c r="I72" s="88"/>
      <c r="J72" s="85"/>
      <c r="K72" s="86"/>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63" t="s">
        <v>40</v>
      </c>
      <c r="F73" s="164"/>
      <c r="G73" s="164"/>
      <c r="H73" s="198" t="s">
        <v>24</v>
      </c>
      <c r="I73" s="199"/>
      <c r="J73" s="194">
        <f>I66/2</f>
        <v>0</v>
      </c>
      <c r="K73" s="195"/>
      <c r="L73" s="4"/>
      <c r="M73" s="44"/>
      <c r="N73" s="172" t="s">
        <v>26</v>
      </c>
      <c r="O73" s="173"/>
      <c r="P73" s="173"/>
      <c r="Q73" s="174"/>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92" t="s">
        <v>41</v>
      </c>
      <c r="F74" s="193"/>
      <c r="G74" s="193"/>
      <c r="H74" s="200" t="str">
        <f>H71</f>
        <v>15th Mar 2021</v>
      </c>
      <c r="I74" s="201"/>
      <c r="J74" s="196">
        <f>J73</f>
        <v>0</v>
      </c>
      <c r="K74" s="197"/>
      <c r="L74" s="4"/>
      <c r="M74" s="44"/>
      <c r="N74" s="175"/>
      <c r="O74" s="176"/>
      <c r="P74" s="176"/>
      <c r="Q74" s="177"/>
      <c r="R74" s="44"/>
      <c r="S74" s="44"/>
      <c r="T74" s="44"/>
      <c r="U74" s="44"/>
      <c r="V74" s="44"/>
      <c r="W74" s="44"/>
      <c r="X74" s="44"/>
      <c r="Y74" s="4"/>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mtjkkJKyjni7aVOaRnS60MO2veQEpiwzz3yYUw8/EKm9TPpMt8dycRWvxrnGMNs66USOtVpSZwA5WRNNwlywmw==" saltValue="izmNHlzRCLL9+S7xNf1WLQ==" spinCount="100000"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42" priority="322" operator="greaterThan">
      <formula>0</formula>
    </cfRule>
  </conditionalFormatting>
  <conditionalFormatting sqref="U17">
    <cfRule type="cellIs" dxfId="141" priority="321" operator="greaterThan">
      <formula>0</formula>
    </cfRule>
  </conditionalFormatting>
  <conditionalFormatting sqref="V17">
    <cfRule type="cellIs" dxfId="140" priority="320" operator="greaterThan">
      <formula>0</formula>
    </cfRule>
  </conditionalFormatting>
  <conditionalFormatting sqref="W17:X17">
    <cfRule type="cellIs" dxfId="139" priority="319" operator="greaterThan">
      <formula>0</formula>
    </cfRule>
  </conditionalFormatting>
  <conditionalFormatting sqref="I26">
    <cfRule type="cellIs" dxfId="138" priority="304" operator="greaterThan">
      <formula>0</formula>
    </cfRule>
  </conditionalFormatting>
  <conditionalFormatting sqref="Y29">
    <cfRule type="cellIs" dxfId="137" priority="200" operator="greaterThan">
      <formula>0</formula>
    </cfRule>
  </conditionalFormatting>
  <conditionalFormatting sqref="Y29">
    <cfRule type="cellIs" dxfId="136" priority="199" operator="greaterThan">
      <formula>0</formula>
    </cfRule>
  </conditionalFormatting>
  <conditionalFormatting sqref="Y18 Y21:Y28">
    <cfRule type="cellIs" dxfId="135" priority="208" operator="greaterThan">
      <formula>0</formula>
    </cfRule>
  </conditionalFormatting>
  <conditionalFormatting sqref="Y18 Y21:Y28">
    <cfRule type="cellIs" dxfId="134" priority="207" operator="greaterThan">
      <formula>0</formula>
    </cfRule>
  </conditionalFormatting>
  <conditionalFormatting sqref="Y24:Y28">
    <cfRule type="cellIs" dxfId="133" priority="205" operator="greaterThan">
      <formula>0</formula>
    </cfRule>
  </conditionalFormatting>
  <conditionalFormatting sqref="U41:U46">
    <cfRule type="cellIs" dxfId="132" priority="186" operator="greaterThan">
      <formula>0</formula>
    </cfRule>
  </conditionalFormatting>
  <conditionalFormatting sqref="U29">
    <cfRule type="cellIs" dxfId="131" priority="203" operator="greaterThan">
      <formula>0</formula>
    </cfRule>
  </conditionalFormatting>
  <conditionalFormatting sqref="V29">
    <cfRule type="cellIs" dxfId="130" priority="202" operator="greaterThan">
      <formula>0</formula>
    </cfRule>
  </conditionalFormatting>
  <conditionalFormatting sqref="W29:X29">
    <cfRule type="cellIs" dxfId="129" priority="201" operator="greaterThan">
      <formula>0</formula>
    </cfRule>
  </conditionalFormatting>
  <conditionalFormatting sqref="Q18:T18 P21:T28">
    <cfRule type="cellIs" dxfId="128" priority="213" operator="greaterThan">
      <formula>0</formula>
    </cfRule>
  </conditionalFormatting>
  <conditionalFormatting sqref="U18 U21:U28">
    <cfRule type="cellIs" dxfId="127" priority="212" operator="greaterThan">
      <formula>0</formula>
    </cfRule>
  </conditionalFormatting>
  <conditionalFormatting sqref="U35">
    <cfRule type="cellIs" dxfId="126" priority="194" operator="greaterThan">
      <formula>0</formula>
    </cfRule>
  </conditionalFormatting>
  <conditionalFormatting sqref="W18:X18 W21:X28">
    <cfRule type="cellIs" dxfId="125" priority="210" operator="greaterThan">
      <formula>0</formula>
    </cfRule>
  </conditionalFormatting>
  <conditionalFormatting sqref="Y21:Y23 Y18">
    <cfRule type="cellIs" dxfId="124" priority="209" operator="greaterThan">
      <formula>0</formula>
    </cfRule>
  </conditionalFormatting>
  <conditionalFormatting sqref="P29:T29">
    <cfRule type="cellIs" dxfId="123" priority="204" operator="greaterThan">
      <formula>0</formula>
    </cfRule>
  </conditionalFormatting>
  <conditionalFormatting sqref="Y29">
    <cfRule type="cellIs" dxfId="122" priority="198" operator="greaterThan">
      <formula>0</formula>
    </cfRule>
  </conditionalFormatting>
  <conditionalFormatting sqref="V47">
    <cfRule type="cellIs" dxfId="121" priority="176" operator="greaterThan">
      <formula>0</formula>
    </cfRule>
  </conditionalFormatting>
  <conditionalFormatting sqref="W47:X47">
    <cfRule type="cellIs" dxfId="120" priority="175" operator="greaterThan">
      <formula>0</formula>
    </cfRule>
  </conditionalFormatting>
  <conditionalFormatting sqref="P35:T35">
    <cfRule type="cellIs" dxfId="119" priority="195" operator="greaterThan">
      <formula>0</formula>
    </cfRule>
  </conditionalFormatting>
  <conditionalFormatting sqref="V35">
    <cfRule type="cellIs" dxfId="118" priority="193" operator="greaterThan">
      <formula>0</formula>
    </cfRule>
  </conditionalFormatting>
  <conditionalFormatting sqref="W35:X35">
    <cfRule type="cellIs" dxfId="117" priority="192" operator="greaterThan">
      <formula>0</formula>
    </cfRule>
  </conditionalFormatting>
  <conditionalFormatting sqref="Y35">
    <cfRule type="cellIs" dxfId="116" priority="191" operator="greaterThan">
      <formula>0</formula>
    </cfRule>
  </conditionalFormatting>
  <conditionalFormatting sqref="Y35">
    <cfRule type="cellIs" dxfId="115" priority="190" operator="greaterThan">
      <formula>0</formula>
    </cfRule>
  </conditionalFormatting>
  <conditionalFormatting sqref="Y35">
    <cfRule type="cellIs" dxfId="114" priority="189" operator="greaterThan">
      <formula>0</formula>
    </cfRule>
  </conditionalFormatting>
  <conditionalFormatting sqref="Y47">
    <cfRule type="cellIs" dxfId="113" priority="174" operator="greaterThan">
      <formula>0</formula>
    </cfRule>
  </conditionalFormatting>
  <conditionalFormatting sqref="V18 V21:V28">
    <cfRule type="cellIs" dxfId="112" priority="211" operator="greaterThan">
      <formula>0</formula>
    </cfRule>
  </conditionalFormatting>
  <conditionalFormatting sqref="P41:T41 P42:P46 R42:T46">
    <cfRule type="cellIs" dxfId="111" priority="187" operator="greaterThan">
      <formula>0</formula>
    </cfRule>
  </conditionalFormatting>
  <conditionalFormatting sqref="V41:V46">
    <cfRule type="cellIs" dxfId="110" priority="185" operator="greaterThan">
      <formula>0</formula>
    </cfRule>
  </conditionalFormatting>
  <conditionalFormatting sqref="W41:X46">
    <cfRule type="cellIs" dxfId="109" priority="184" operator="greaterThan">
      <formula>0</formula>
    </cfRule>
  </conditionalFormatting>
  <conditionalFormatting sqref="Y41">
    <cfRule type="cellIs" dxfId="108" priority="183" operator="greaterThan">
      <formula>0</formula>
    </cfRule>
  </conditionalFormatting>
  <conditionalFormatting sqref="Y44:Y46 Y41:Y42">
    <cfRule type="cellIs" dxfId="107" priority="182" operator="greaterThan">
      <formula>0</formula>
    </cfRule>
  </conditionalFormatting>
  <conditionalFormatting sqref="Y41:Y46">
    <cfRule type="cellIs" dxfId="106" priority="181" operator="greaterThan">
      <formula>0</formula>
    </cfRule>
  </conditionalFormatting>
  <conditionalFormatting sqref="Y42:Y46">
    <cfRule type="cellIs" dxfId="105" priority="180" operator="greaterThan">
      <formula>0</formula>
    </cfRule>
  </conditionalFormatting>
  <conditionalFormatting sqref="R43:Y43">
    <cfRule type="cellIs" dxfId="104" priority="179" operator="greaterThan">
      <formula>0</formula>
    </cfRule>
  </conditionalFormatting>
  <conditionalFormatting sqref="P47:T47">
    <cfRule type="cellIs" dxfId="103" priority="178" operator="greaterThan">
      <formula>0</formula>
    </cfRule>
  </conditionalFormatting>
  <conditionalFormatting sqref="U47">
    <cfRule type="cellIs" dxfId="102" priority="177" operator="greaterThan">
      <formula>0</formula>
    </cfRule>
  </conditionalFormatting>
  <conditionalFormatting sqref="Y47">
    <cfRule type="cellIs" dxfId="101" priority="173" operator="greaterThan">
      <formula>0</formula>
    </cfRule>
  </conditionalFormatting>
  <conditionalFormatting sqref="Y47">
    <cfRule type="cellIs" dxfId="100" priority="172" operator="greaterThan">
      <formula>0</formula>
    </cfRule>
  </conditionalFormatting>
  <conditionalFormatting sqref="H26">
    <cfRule type="cellIs" dxfId="99" priority="153" operator="greaterThan">
      <formula>0</formula>
    </cfRule>
  </conditionalFormatting>
  <conditionalFormatting sqref="Y19">
    <cfRule type="cellIs" dxfId="98" priority="133" operator="greaterThan">
      <formula>0</formula>
    </cfRule>
  </conditionalFormatting>
  <conditionalFormatting sqref="Y19">
    <cfRule type="cellIs" dxfId="97" priority="132" operator="greaterThan">
      <formula>0</formula>
    </cfRule>
  </conditionalFormatting>
  <conditionalFormatting sqref="Q19:T19">
    <cfRule type="cellIs" dxfId="96" priority="138" operator="greaterThan">
      <formula>0</formula>
    </cfRule>
  </conditionalFormatting>
  <conditionalFormatting sqref="U19">
    <cfRule type="cellIs" dxfId="95" priority="137" operator="greaterThan">
      <formula>0</formula>
    </cfRule>
  </conditionalFormatting>
  <conditionalFormatting sqref="W19:X19">
    <cfRule type="cellIs" dxfId="94" priority="135" operator="greaterThan">
      <formula>0</formula>
    </cfRule>
  </conditionalFormatting>
  <conditionalFormatting sqref="Y19">
    <cfRule type="cellIs" dxfId="93" priority="134" operator="greaterThan">
      <formula>0</formula>
    </cfRule>
  </conditionalFormatting>
  <conditionalFormatting sqref="V19">
    <cfRule type="cellIs" dxfId="92" priority="136" operator="greaterThan">
      <formula>0</formula>
    </cfRule>
  </conditionalFormatting>
  <conditionalFormatting sqref="Y20">
    <cfRule type="cellIs" dxfId="91" priority="126" operator="greaterThan">
      <formula>0</formula>
    </cfRule>
  </conditionalFormatting>
  <conditionalFormatting sqref="Y20">
    <cfRule type="cellIs" dxfId="90" priority="125" operator="greaterThan">
      <formula>0</formula>
    </cfRule>
  </conditionalFormatting>
  <conditionalFormatting sqref="Q20:T20">
    <cfRule type="cellIs" dxfId="89" priority="131" operator="greaterThan">
      <formula>0</formula>
    </cfRule>
  </conditionalFormatting>
  <conditionalFormatting sqref="U20">
    <cfRule type="cellIs" dxfId="88" priority="130" operator="greaterThan">
      <formula>0</formula>
    </cfRule>
  </conditionalFormatting>
  <conditionalFormatting sqref="W20:X20">
    <cfRule type="cellIs" dxfId="87" priority="128" operator="greaterThan">
      <formula>0</formula>
    </cfRule>
  </conditionalFormatting>
  <conditionalFormatting sqref="Y20">
    <cfRule type="cellIs" dxfId="86" priority="127" operator="greaterThan">
      <formula>0</formula>
    </cfRule>
  </conditionalFormatting>
  <conditionalFormatting sqref="V20">
    <cfRule type="cellIs" dxfId="85" priority="129" operator="greaterThan">
      <formula>0</formula>
    </cfRule>
  </conditionalFormatting>
  <conditionalFormatting sqref="P59:T59">
    <cfRule type="cellIs" dxfId="84" priority="124" operator="greaterThan">
      <formula>0</formula>
    </cfRule>
  </conditionalFormatting>
  <conditionalFormatting sqref="U59">
    <cfRule type="cellIs" dxfId="83" priority="123" operator="greaterThan">
      <formula>0</formula>
    </cfRule>
  </conditionalFormatting>
  <conditionalFormatting sqref="V59">
    <cfRule type="cellIs" dxfId="82" priority="122" operator="greaterThan">
      <formula>0</formula>
    </cfRule>
  </conditionalFormatting>
  <conditionalFormatting sqref="W59:X59">
    <cfRule type="cellIs" dxfId="81" priority="121" operator="greaterThan">
      <formula>0</formula>
    </cfRule>
  </conditionalFormatting>
  <conditionalFormatting sqref="Y59">
    <cfRule type="cellIs" dxfId="80" priority="120" operator="greaterThan">
      <formula>0</formula>
    </cfRule>
  </conditionalFormatting>
  <conditionalFormatting sqref="Y59">
    <cfRule type="cellIs" dxfId="79" priority="119" operator="greaterThan">
      <formula>0</formula>
    </cfRule>
  </conditionalFormatting>
  <conditionalFormatting sqref="Q59:Y59">
    <cfRule type="cellIs" dxfId="78" priority="118" operator="greaterThan">
      <formula>0</formula>
    </cfRule>
  </conditionalFormatting>
  <conditionalFormatting sqref="Y30:Y34">
    <cfRule type="cellIs" dxfId="77" priority="113" operator="greaterThan">
      <formula>0</formula>
    </cfRule>
  </conditionalFormatting>
  <conditionalFormatting sqref="Y30:Y34">
    <cfRule type="cellIs" dxfId="76" priority="112" operator="greaterThan">
      <formula>0</formula>
    </cfRule>
  </conditionalFormatting>
  <conditionalFormatting sqref="Y30:Y34">
    <cfRule type="cellIs" dxfId="75" priority="111" operator="greaterThan">
      <formula>0</formula>
    </cfRule>
  </conditionalFormatting>
  <conditionalFormatting sqref="P30:P34 R30:T34">
    <cfRule type="cellIs" dxfId="74" priority="117" operator="greaterThan">
      <formula>0</formula>
    </cfRule>
  </conditionalFormatting>
  <conditionalFormatting sqref="U30:U34">
    <cfRule type="cellIs" dxfId="73" priority="116" operator="greaterThan">
      <formula>0</formula>
    </cfRule>
  </conditionalFormatting>
  <conditionalFormatting sqref="W30:X34">
    <cfRule type="cellIs" dxfId="72" priority="114" operator="greaterThan">
      <formula>0</formula>
    </cfRule>
  </conditionalFormatting>
  <conditionalFormatting sqref="V30:V34">
    <cfRule type="cellIs" dxfId="71" priority="115" operator="greaterThan">
      <formula>0</formula>
    </cfRule>
  </conditionalFormatting>
  <conditionalFormatting sqref="Y36:Y40">
    <cfRule type="cellIs" dxfId="70" priority="106" operator="greaterThan">
      <formula>0</formula>
    </cfRule>
  </conditionalFormatting>
  <conditionalFormatting sqref="Y36:Y40">
    <cfRule type="cellIs" dxfId="69" priority="105" operator="greaterThan">
      <formula>0</formula>
    </cfRule>
  </conditionalFormatting>
  <conditionalFormatting sqref="Y36:Y40">
    <cfRule type="cellIs" dxfId="68" priority="104" operator="greaterThan">
      <formula>0</formula>
    </cfRule>
  </conditionalFormatting>
  <conditionalFormatting sqref="P36:P40 R36:T40">
    <cfRule type="cellIs" dxfId="67" priority="110" operator="greaterThan">
      <formula>0</formula>
    </cfRule>
  </conditionalFormatting>
  <conditionalFormatting sqref="U36:U40">
    <cfRule type="cellIs" dxfId="66" priority="109" operator="greaterThan">
      <formula>0</formula>
    </cfRule>
  </conditionalFormatting>
  <conditionalFormatting sqref="W36:X40">
    <cfRule type="cellIs" dxfId="65" priority="107" operator="greaterThan">
      <formula>0</formula>
    </cfRule>
  </conditionalFormatting>
  <conditionalFormatting sqref="V36:V40">
    <cfRule type="cellIs" dxfId="64" priority="108" operator="greaterThan">
      <formula>0</formula>
    </cfRule>
  </conditionalFormatting>
  <conditionalFormatting sqref="U53">
    <cfRule type="cellIs" dxfId="63" priority="95" operator="greaterThan">
      <formula>0</formula>
    </cfRule>
  </conditionalFormatting>
  <conditionalFormatting sqref="P53:T53">
    <cfRule type="cellIs" dxfId="62" priority="96" operator="greaterThan">
      <formula>0</formula>
    </cfRule>
  </conditionalFormatting>
  <conditionalFormatting sqref="V53">
    <cfRule type="cellIs" dxfId="61" priority="94" operator="greaterThan">
      <formula>0</formula>
    </cfRule>
  </conditionalFormatting>
  <conditionalFormatting sqref="W53:X53">
    <cfRule type="cellIs" dxfId="60" priority="93" operator="greaterThan">
      <formula>0</formula>
    </cfRule>
  </conditionalFormatting>
  <conditionalFormatting sqref="Y53">
    <cfRule type="cellIs" dxfId="59" priority="92" operator="greaterThan">
      <formula>0</formula>
    </cfRule>
  </conditionalFormatting>
  <conditionalFormatting sqref="Y53">
    <cfRule type="cellIs" dxfId="58" priority="91" operator="greaterThan">
      <formula>0</formula>
    </cfRule>
  </conditionalFormatting>
  <conditionalFormatting sqref="Y53">
    <cfRule type="cellIs" dxfId="57" priority="90" operator="greaterThan">
      <formula>0</formula>
    </cfRule>
  </conditionalFormatting>
  <conditionalFormatting sqref="Y48:Y52">
    <cfRule type="cellIs" dxfId="56" priority="83" operator="greaterThan">
      <formula>0</formula>
    </cfRule>
  </conditionalFormatting>
  <conditionalFormatting sqref="Y48:Y52">
    <cfRule type="cellIs" dxfId="55" priority="82" operator="greaterThan">
      <formula>0</formula>
    </cfRule>
  </conditionalFormatting>
  <conditionalFormatting sqref="Y48:Y52">
    <cfRule type="cellIs" dxfId="54" priority="81" operator="greaterThan">
      <formula>0</formula>
    </cfRule>
  </conditionalFormatting>
  <conditionalFormatting sqref="P48:P52 R48:T52">
    <cfRule type="cellIs" dxfId="53" priority="87" operator="greaterThan">
      <formula>0</formula>
    </cfRule>
  </conditionalFormatting>
  <conditionalFormatting sqref="U48:U52">
    <cfRule type="cellIs" dxfId="52" priority="86" operator="greaterThan">
      <formula>0</formula>
    </cfRule>
  </conditionalFormatting>
  <conditionalFormatting sqref="W48:X52">
    <cfRule type="cellIs" dxfId="51" priority="84" operator="greaterThan">
      <formula>0</formula>
    </cfRule>
  </conditionalFormatting>
  <conditionalFormatting sqref="V48:V52">
    <cfRule type="cellIs" dxfId="50" priority="85" operator="greaterThan">
      <formula>0</formula>
    </cfRule>
  </conditionalFormatting>
  <conditionalFormatting sqref="Q30:Q34">
    <cfRule type="cellIs" dxfId="49" priority="80" operator="greaterThan">
      <formula>0</formula>
    </cfRule>
  </conditionalFormatting>
  <conditionalFormatting sqref="Q36:Q40">
    <cfRule type="cellIs" dxfId="48" priority="79" operator="greaterThan">
      <formula>0</formula>
    </cfRule>
  </conditionalFormatting>
  <conditionalFormatting sqref="Q42:Q46">
    <cfRule type="cellIs" dxfId="47" priority="78" operator="greaterThan">
      <formula>0</formula>
    </cfRule>
  </conditionalFormatting>
  <conditionalFormatting sqref="Q48:Q52">
    <cfRule type="cellIs" dxfId="46" priority="77" operator="greaterThan">
      <formula>0</formula>
    </cfRule>
  </conditionalFormatting>
  <conditionalFormatting sqref="P20">
    <cfRule type="cellIs" dxfId="45" priority="75" operator="greaterThan">
      <formula>0</formula>
    </cfRule>
  </conditionalFormatting>
  <conditionalFormatting sqref="R65:Y65">
    <cfRule type="cellIs" dxfId="44" priority="65" operator="greaterThan">
      <formula>0</formula>
    </cfRule>
  </conditionalFormatting>
  <conditionalFormatting sqref="P18">
    <cfRule type="cellIs" dxfId="43" priority="58" operator="greaterThan">
      <formula>0</formula>
    </cfRule>
  </conditionalFormatting>
  <conditionalFormatting sqref="P19">
    <cfRule type="cellIs" dxfId="42" priority="57" operator="greaterThan">
      <formula>0</formula>
    </cfRule>
  </conditionalFormatting>
  <conditionalFormatting sqref="P60:T64">
    <cfRule type="cellIs" dxfId="41" priority="56" operator="greaterThan">
      <formula>0</formula>
    </cfRule>
  </conditionalFormatting>
  <conditionalFormatting sqref="U60:U64">
    <cfRule type="cellIs" dxfId="40" priority="55" operator="greaterThan">
      <formula>0</formula>
    </cfRule>
  </conditionalFormatting>
  <conditionalFormatting sqref="V60:V64">
    <cfRule type="cellIs" dxfId="39" priority="54" operator="greaterThan">
      <formula>0</formula>
    </cfRule>
  </conditionalFormatting>
  <conditionalFormatting sqref="W60:X64">
    <cfRule type="cellIs" dxfId="38" priority="53" operator="greaterThan">
      <formula>0</formula>
    </cfRule>
  </conditionalFormatting>
  <conditionalFormatting sqref="Y60:Y64">
    <cfRule type="cellIs" dxfId="37" priority="52" operator="greaterThan">
      <formula>0</formula>
    </cfRule>
  </conditionalFormatting>
  <conditionalFormatting sqref="Y60:Y64">
    <cfRule type="cellIs" dxfId="36" priority="51" operator="greaterThan">
      <formula>0</formula>
    </cfRule>
  </conditionalFormatting>
  <conditionalFormatting sqref="Q60:Y64">
    <cfRule type="cellIs" dxfId="35" priority="50" operator="greaterThan">
      <formula>0</formula>
    </cfRule>
  </conditionalFormatting>
  <conditionalFormatting sqref="U54">
    <cfRule type="cellIs" dxfId="34" priority="48" operator="greaterThan">
      <formula>0</formula>
    </cfRule>
  </conditionalFormatting>
  <conditionalFormatting sqref="P54:T54">
    <cfRule type="cellIs" dxfId="33" priority="49" operator="greaterThan">
      <formula>0</formula>
    </cfRule>
  </conditionalFormatting>
  <conditionalFormatting sqref="V54">
    <cfRule type="cellIs" dxfId="32" priority="47" operator="greaterThan">
      <formula>0</formula>
    </cfRule>
  </conditionalFormatting>
  <conditionalFormatting sqref="W54:X54">
    <cfRule type="cellIs" dxfId="31" priority="46" operator="greaterThan">
      <formula>0</formula>
    </cfRule>
  </conditionalFormatting>
  <conditionalFormatting sqref="Y54">
    <cfRule type="cellIs" dxfId="30" priority="45" operator="greaterThan">
      <formula>0</formula>
    </cfRule>
  </conditionalFormatting>
  <conditionalFormatting sqref="Y54">
    <cfRule type="cellIs" dxfId="29" priority="44" operator="greaterThan">
      <formula>0</formula>
    </cfRule>
  </conditionalFormatting>
  <conditionalFormatting sqref="Y54">
    <cfRule type="cellIs" dxfId="28" priority="43" operator="greaterThan">
      <formula>0</formula>
    </cfRule>
  </conditionalFormatting>
  <conditionalFormatting sqref="U56">
    <cfRule type="cellIs" dxfId="27" priority="27" operator="greaterThan">
      <formula>0</formula>
    </cfRule>
  </conditionalFormatting>
  <conditionalFormatting sqref="P56:T56">
    <cfRule type="cellIs" dxfId="26" priority="28" operator="greaterThan">
      <formula>0</formula>
    </cfRule>
  </conditionalFormatting>
  <conditionalFormatting sqref="V56">
    <cfRule type="cellIs" dxfId="25" priority="26" operator="greaterThan">
      <formula>0</formula>
    </cfRule>
  </conditionalFormatting>
  <conditionalFormatting sqref="W56:X56">
    <cfRule type="cellIs" dxfId="24" priority="25" operator="greaterThan">
      <formula>0</formula>
    </cfRule>
  </conditionalFormatting>
  <conditionalFormatting sqref="Y56">
    <cfRule type="cellIs" dxfId="23" priority="24" operator="greaterThan">
      <formula>0</formula>
    </cfRule>
  </conditionalFormatting>
  <conditionalFormatting sqref="Y56">
    <cfRule type="cellIs" dxfId="22" priority="23" operator="greaterThan">
      <formula>0</formula>
    </cfRule>
  </conditionalFormatting>
  <conditionalFormatting sqref="Y56">
    <cfRule type="cellIs" dxfId="21" priority="22" operator="greaterThan">
      <formula>0</formula>
    </cfRule>
  </conditionalFormatting>
  <conditionalFormatting sqref="U57">
    <cfRule type="cellIs" dxfId="20" priority="20" operator="greaterThan">
      <formula>0</formula>
    </cfRule>
  </conditionalFormatting>
  <conditionalFormatting sqref="P57:T57">
    <cfRule type="cellIs" dxfId="19" priority="21" operator="greaterThan">
      <formula>0</formula>
    </cfRule>
  </conditionalFormatting>
  <conditionalFormatting sqref="V57">
    <cfRule type="cellIs" dxfId="18" priority="19" operator="greaterThan">
      <formula>0</formula>
    </cfRule>
  </conditionalFormatting>
  <conditionalFormatting sqref="W57:X57">
    <cfRule type="cellIs" dxfId="17" priority="18" operator="greaterThan">
      <formula>0</formula>
    </cfRule>
  </conditionalFormatting>
  <conditionalFormatting sqref="Y57">
    <cfRule type="cellIs" dxfId="16" priority="17" operator="greaterThan">
      <formula>0</formula>
    </cfRule>
  </conditionalFormatting>
  <conditionalFormatting sqref="Y57">
    <cfRule type="cellIs" dxfId="15" priority="16" operator="greaterThan">
      <formula>0</formula>
    </cfRule>
  </conditionalFormatting>
  <conditionalFormatting sqref="Y57">
    <cfRule type="cellIs" dxfId="14" priority="15" operator="greaterThan">
      <formula>0</formula>
    </cfRule>
  </conditionalFormatting>
  <conditionalFormatting sqref="U58">
    <cfRule type="cellIs" dxfId="13" priority="13" operator="greaterThan">
      <formula>0</formula>
    </cfRule>
  </conditionalFormatting>
  <conditionalFormatting sqref="P58:T58">
    <cfRule type="cellIs" dxfId="12" priority="14" operator="greaterThan">
      <formula>0</formula>
    </cfRule>
  </conditionalFormatting>
  <conditionalFormatting sqref="V58">
    <cfRule type="cellIs" dxfId="11" priority="12" operator="greaterThan">
      <formula>0</formula>
    </cfRule>
  </conditionalFormatting>
  <conditionalFormatting sqref="W58:X58">
    <cfRule type="cellIs" dxfId="10" priority="11" operator="greaterThan">
      <formula>0</formula>
    </cfRule>
  </conditionalFormatting>
  <conditionalFormatting sqref="Y58">
    <cfRule type="cellIs" dxfId="9" priority="10" operator="greaterThan">
      <formula>0</formula>
    </cfRule>
  </conditionalFormatting>
  <conditionalFormatting sqref="Y58">
    <cfRule type="cellIs" dxfId="8" priority="9" operator="greaterThan">
      <formula>0</formula>
    </cfRule>
  </conditionalFormatting>
  <conditionalFormatting sqref="Y58">
    <cfRule type="cellIs" dxfId="7" priority="8" operator="greaterThan">
      <formula>0</formula>
    </cfRule>
  </conditionalFormatting>
  <conditionalFormatting sqref="U55">
    <cfRule type="cellIs" dxfId="6" priority="6" operator="greaterThan">
      <formula>0</formula>
    </cfRule>
  </conditionalFormatting>
  <conditionalFormatting sqref="P55:T55">
    <cfRule type="cellIs" dxfId="5" priority="7" operator="greaterThan">
      <formula>0</formula>
    </cfRule>
  </conditionalFormatting>
  <conditionalFormatting sqref="V55">
    <cfRule type="cellIs" dxfId="4" priority="5" operator="greaterThan">
      <formula>0</formula>
    </cfRule>
  </conditionalFormatting>
  <conditionalFormatting sqref="W55:X55">
    <cfRule type="cellIs" dxfId="3" priority="4" operator="greaterThan">
      <formula>0</formula>
    </cfRule>
  </conditionalFormatting>
  <conditionalFormatting sqref="Y55">
    <cfRule type="cellIs" dxfId="2" priority="3" operator="greaterThan">
      <formula>0</formula>
    </cfRule>
  </conditionalFormatting>
  <conditionalFormatting sqref="Y55">
    <cfRule type="cellIs" dxfId="1" priority="2" operator="greaterThan">
      <formula>0</formula>
    </cfRule>
  </conditionalFormatting>
  <conditionalFormatting sqref="Y55">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6" sqref="B46"/>
    </sheetView>
  </sheetViews>
  <sheetFormatPr defaultColWidth="9.140625" defaultRowHeight="15" x14ac:dyDescent="0.25"/>
  <cols>
    <col min="1" max="1" width="9.140625" style="89"/>
    <col min="2" max="2" width="189.7109375" style="91" customWidth="1"/>
    <col min="3" max="16384" width="9.140625" style="89"/>
  </cols>
  <sheetData>
    <row r="3" spans="2:2" ht="46.5" x14ac:dyDescent="0.25">
      <c r="B3" s="90" t="s">
        <v>65</v>
      </c>
    </row>
    <row r="6" spans="2:2" ht="60" x14ac:dyDescent="0.25">
      <c r="B6" s="91" t="s">
        <v>82</v>
      </c>
    </row>
    <row r="7" spans="2:2" x14ac:dyDescent="0.25">
      <c r="B7" s="91" t="s">
        <v>49</v>
      </c>
    </row>
    <row r="8" spans="2:2" ht="30" x14ac:dyDescent="0.25">
      <c r="B8" s="91" t="s">
        <v>77</v>
      </c>
    </row>
    <row r="9" spans="2:2" x14ac:dyDescent="0.25">
      <c r="B9" s="91" t="s">
        <v>47</v>
      </c>
    </row>
    <row r="10" spans="2:2" ht="32.25" x14ac:dyDescent="0.25">
      <c r="B10" s="91" t="s">
        <v>80</v>
      </c>
    </row>
    <row r="11" spans="2:2" x14ac:dyDescent="0.25">
      <c r="B11" s="91" t="s">
        <v>35</v>
      </c>
    </row>
    <row r="12" spans="2:2" ht="30" x14ac:dyDescent="0.25">
      <c r="B12" s="91" t="s">
        <v>50</v>
      </c>
    </row>
    <row r="13" spans="2:2" x14ac:dyDescent="0.25">
      <c r="B13" s="91" t="s">
        <v>35</v>
      </c>
    </row>
    <row r="14" spans="2:2" x14ac:dyDescent="0.25">
      <c r="B14" s="91" t="s">
        <v>51</v>
      </c>
    </row>
    <row r="15" spans="2:2" x14ac:dyDescent="0.25">
      <c r="B15" s="91" t="s">
        <v>48</v>
      </c>
    </row>
    <row r="16" spans="2:2" ht="30" x14ac:dyDescent="0.25">
      <c r="B16" s="109" t="s">
        <v>76</v>
      </c>
    </row>
    <row r="17" spans="2:2" x14ac:dyDescent="0.25">
      <c r="B17" s="91" t="s">
        <v>35</v>
      </c>
    </row>
    <row r="18" spans="2:2" ht="30" x14ac:dyDescent="0.25">
      <c r="B18" s="91" t="s">
        <v>78</v>
      </c>
    </row>
    <row r="20" spans="2:2" x14ac:dyDescent="0.25">
      <c r="B20" s="91" t="s">
        <v>75</v>
      </c>
    </row>
    <row r="21" spans="2:2" x14ac:dyDescent="0.25">
      <c r="B21" s="91" t="s">
        <v>35</v>
      </c>
    </row>
    <row r="22" spans="2:2" x14ac:dyDescent="0.25">
      <c r="B22" s="91" t="s">
        <v>52</v>
      </c>
    </row>
    <row r="23" spans="2:2" x14ac:dyDescent="0.25">
      <c r="B23" s="91" t="s">
        <v>46</v>
      </c>
    </row>
    <row r="24" spans="2:2" ht="30" x14ac:dyDescent="0.25">
      <c r="B24" s="91" t="s">
        <v>79</v>
      </c>
    </row>
    <row r="26" spans="2:2" x14ac:dyDescent="0.25">
      <c r="B26" s="91" t="s">
        <v>53</v>
      </c>
    </row>
    <row r="27" spans="2:2" x14ac:dyDescent="0.25">
      <c r="B27" s="91" t="s">
        <v>35</v>
      </c>
    </row>
    <row r="28" spans="2:2" ht="30" x14ac:dyDescent="0.25">
      <c r="B28" s="91" t="s">
        <v>54</v>
      </c>
    </row>
    <row r="29" spans="2:2" x14ac:dyDescent="0.25">
      <c r="B29" s="91" t="s">
        <v>46</v>
      </c>
    </row>
    <row r="30" spans="2:2" x14ac:dyDescent="0.25">
      <c r="B30" s="91" t="s">
        <v>55</v>
      </c>
    </row>
    <row r="32" spans="2:2" x14ac:dyDescent="0.25">
      <c r="B32" s="91" t="s">
        <v>56</v>
      </c>
    </row>
    <row r="33" spans="2:2" x14ac:dyDescent="0.25">
      <c r="B33" s="91" t="s">
        <v>35</v>
      </c>
    </row>
    <row r="34" spans="2:2" ht="30" x14ac:dyDescent="0.25">
      <c r="B34" s="91" t="s">
        <v>57</v>
      </c>
    </row>
    <row r="36" spans="2:2" x14ac:dyDescent="0.25">
      <c r="B36" s="91" t="s">
        <v>58</v>
      </c>
    </row>
    <row r="37" spans="2:2" x14ac:dyDescent="0.25">
      <c r="B37" s="91" t="s">
        <v>59</v>
      </c>
    </row>
    <row r="38" spans="2:2" x14ac:dyDescent="0.25">
      <c r="B38" s="91" t="s">
        <v>60</v>
      </c>
    </row>
    <row r="39" spans="2:2" x14ac:dyDescent="0.25">
      <c r="B39" s="91" t="s">
        <v>35</v>
      </c>
    </row>
    <row r="40" spans="2:2" x14ac:dyDescent="0.25">
      <c r="B40" s="91" t="s">
        <v>61</v>
      </c>
    </row>
    <row r="41" spans="2:2" x14ac:dyDescent="0.25">
      <c r="B41" s="91" t="s">
        <v>35</v>
      </c>
    </row>
    <row r="42" spans="2:2" ht="45" x14ac:dyDescent="0.25">
      <c r="B42" s="91" t="s">
        <v>62</v>
      </c>
    </row>
    <row r="43" spans="2:2" x14ac:dyDescent="0.25">
      <c r="B43" s="91" t="s">
        <v>35</v>
      </c>
    </row>
    <row r="44" spans="2:2" x14ac:dyDescent="0.25">
      <c r="B44" s="91" t="s">
        <v>63</v>
      </c>
    </row>
    <row r="45" spans="2:2" x14ac:dyDescent="0.25">
      <c r="B45" s="91" t="s">
        <v>35</v>
      </c>
    </row>
    <row r="46" spans="2:2" ht="30" x14ac:dyDescent="0.25">
      <c r="B46" s="118" t="s">
        <v>85</v>
      </c>
    </row>
    <row r="48" spans="2:2" x14ac:dyDescent="0.25">
      <c r="B48" s="91" t="s">
        <v>64</v>
      </c>
    </row>
  </sheetData>
  <sheetProtection algorithmName="SHA-512" hashValue="m/E9seSbMptogwPb0Ali1SqN5CBTeRz/+kVzAdngm28MTgDA0JEi9tQzz20vf0wID5fzrlT1QBgQqpPrYRmfeA==" saltValue="PW+r4o+MaFWAh4BEvkUeD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3" sqref="F13:F1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73</v>
      </c>
    </row>
    <row r="3" spans="3:12" x14ac:dyDescent="0.25">
      <c r="C3" s="105" t="s">
        <v>81</v>
      </c>
    </row>
    <row r="4" spans="3:12" x14ac:dyDescent="0.25">
      <c r="C4" s="117" t="s">
        <v>87</v>
      </c>
    </row>
    <row r="7" spans="3:12" x14ac:dyDescent="0.25">
      <c r="C7" t="s">
        <v>45</v>
      </c>
    </row>
    <row r="9" spans="3:12" x14ac:dyDescent="0.25">
      <c r="C9" s="106"/>
      <c r="D9" s="112" t="s">
        <v>74</v>
      </c>
      <c r="E9" s="116" t="s">
        <v>66</v>
      </c>
      <c r="F9" s="113" t="s">
        <v>66</v>
      </c>
      <c r="G9" s="77" t="s">
        <v>66</v>
      </c>
      <c r="H9" s="77" t="s">
        <v>66</v>
      </c>
      <c r="I9" s="77" t="s">
        <v>66</v>
      </c>
      <c r="J9" s="77" t="s">
        <v>66</v>
      </c>
      <c r="K9" s="77" t="s">
        <v>66</v>
      </c>
      <c r="L9" s="77" t="s">
        <v>66</v>
      </c>
    </row>
    <row r="10" spans="3:12" x14ac:dyDescent="0.25">
      <c r="C10" s="107" t="s">
        <v>71</v>
      </c>
      <c r="D10" s="115">
        <v>6</v>
      </c>
      <c r="E10" s="114"/>
      <c r="F10" s="111"/>
      <c r="G10" s="77"/>
      <c r="H10" s="77"/>
      <c r="I10" s="77"/>
      <c r="J10" s="77"/>
      <c r="K10" s="77"/>
      <c r="L10" s="77"/>
    </row>
    <row r="11" spans="3:12" x14ac:dyDescent="0.25">
      <c r="C11" s="107" t="s">
        <v>72</v>
      </c>
      <c r="D11" s="115">
        <v>6.5</v>
      </c>
      <c r="E11" s="114"/>
      <c r="F11" s="111"/>
      <c r="G11" s="77"/>
      <c r="H11" s="77"/>
      <c r="I11" s="77"/>
      <c r="J11" s="77"/>
      <c r="K11" s="77"/>
      <c r="L11" s="77"/>
    </row>
    <row r="13" spans="3:12" x14ac:dyDescent="0.25">
      <c r="C13" s="117" t="s">
        <v>38</v>
      </c>
      <c r="D13" s="117"/>
      <c r="E13" s="117"/>
      <c r="F13" s="117" t="s">
        <v>88</v>
      </c>
      <c r="G13" s="117"/>
    </row>
    <row r="14" spans="3:12" x14ac:dyDescent="0.25">
      <c r="C14" s="122" t="s">
        <v>39</v>
      </c>
      <c r="D14" s="117"/>
      <c r="E14" s="117"/>
      <c r="F14" s="117" t="s">
        <v>89</v>
      </c>
      <c r="G14" s="117"/>
    </row>
    <row r="15" spans="3:12" x14ac:dyDescent="0.25">
      <c r="C15" s="117"/>
      <c r="D15" s="117"/>
      <c r="E15" s="117"/>
      <c r="F15" s="117"/>
      <c r="G15" s="117"/>
    </row>
    <row r="16" spans="3:12" x14ac:dyDescent="0.25">
      <c r="C16" s="117" t="s">
        <v>68</v>
      </c>
      <c r="D16" s="117"/>
      <c r="E16" s="117"/>
      <c r="F16" s="117" t="s">
        <v>90</v>
      </c>
      <c r="G16" s="117"/>
    </row>
    <row r="17" spans="3:7" x14ac:dyDescent="0.25">
      <c r="C17" s="117" t="s">
        <v>69</v>
      </c>
      <c r="D17" s="117"/>
      <c r="E17" s="117"/>
      <c r="F17" s="117" t="s">
        <v>91</v>
      </c>
      <c r="G17" s="117"/>
    </row>
  </sheetData>
  <sheetProtection algorithmName="SHA-512" hashValue="fgtcAifq91mY6QOrktBFEZnb5+oQzALxHpiSwe4dzNi74OHwoWZTi70iMjqnMUH+0z5GpPb2maOU0YF0Eco1bw==" saltValue="LypmKK+7u0p176i0MFiBm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2020-11-30T12:48:24Z</dcterms:modified>
</cp:coreProperties>
</file>