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24226"/>
  <mc:AlternateContent xmlns:mc="http://schemas.openxmlformats.org/markup-compatibility/2006">
    <mc:Choice Requires="x15">
      <x15ac:absPath xmlns:x15ac="http://schemas.microsoft.com/office/spreadsheetml/2010/11/ac" url="C:\Users\anthony\Dropbox\After School Club\2019 2020 booking forms\ST Pauls Draft BC\"/>
    </mc:Choice>
  </mc:AlternateContent>
  <xr:revisionPtr revIDLastSave="0" documentId="13_ncr:1_{C494E2F1-FD31-4411-9B1D-8F243A91D2E0}" xr6:coauthVersionLast="43" xr6:coauthVersionMax="43"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1" i="3" l="1"/>
  <c r="H74" i="3"/>
  <c r="H70" i="3"/>
  <c r="F66" i="3"/>
  <c r="F72" i="3"/>
  <c r="F65" i="3"/>
  <c r="F69" i="3"/>
  <c r="N7" i="3"/>
  <c r="N6" i="3"/>
  <c r="N5" i="3"/>
  <c r="P64" i="3"/>
  <c r="P65" i="3"/>
  <c r="Q64" i="3"/>
  <c r="Q66" i="3"/>
  <c r="R64" i="3"/>
  <c r="R65" i="3"/>
  <c r="S64" i="3"/>
  <c r="S65" i="3"/>
  <c r="T64" i="3"/>
  <c r="T66" i="3"/>
  <c r="U64" i="3"/>
  <c r="U65" i="3"/>
  <c r="V64" i="3"/>
  <c r="V65" i="3"/>
  <c r="W64" i="3"/>
  <c r="W66" i="3"/>
  <c r="X64" i="3"/>
  <c r="X65" i="3"/>
  <c r="Q16" i="3"/>
  <c r="I24" i="3"/>
  <c r="R16" i="3"/>
  <c r="S16" i="3"/>
  <c r="T16" i="3"/>
  <c r="U16" i="3"/>
  <c r="V16" i="3"/>
  <c r="W16" i="3"/>
  <c r="X16" i="3"/>
  <c r="P16" i="3"/>
  <c r="H24" i="3"/>
  <c r="O19" i="3"/>
  <c r="O20" i="3"/>
  <c r="O21" i="3"/>
  <c r="O22" i="3"/>
  <c r="O24" i="3"/>
  <c r="O25" i="3"/>
  <c r="O26" i="3"/>
  <c r="O27" i="3"/>
  <c r="O28" i="3"/>
  <c r="W65" i="3"/>
  <c r="V66" i="3"/>
  <c r="U66" i="3"/>
  <c r="T65" i="3"/>
  <c r="S66" i="3"/>
  <c r="R66" i="3"/>
  <c r="Q65" i="3"/>
  <c r="P66" i="3"/>
  <c r="X66" i="3"/>
  <c r="O30" i="3"/>
  <c r="O31" i="3"/>
  <c r="O32" i="3"/>
  <c r="O33" i="3"/>
  <c r="O34" i="3"/>
  <c r="O36" i="3"/>
  <c r="O37" i="3"/>
  <c r="O38" i="3"/>
  <c r="O39" i="3"/>
  <c r="O40" i="3"/>
  <c r="O42" i="3"/>
  <c r="O43" i="3"/>
  <c r="O44" i="3"/>
  <c r="O45" i="3"/>
  <c r="O46" i="3"/>
  <c r="O48" i="3"/>
  <c r="O49" i="3"/>
  <c r="O50" i="3"/>
  <c r="O51" i="3"/>
  <c r="O52" i="3"/>
  <c r="I65" i="3"/>
  <c r="J70" i="3"/>
  <c r="J71" i="3"/>
  <c r="I66" i="3"/>
  <c r="J73" i="3"/>
  <c r="J74" i="3"/>
</calcChain>
</file>

<file path=xl/sharedStrings.xml><?xml version="1.0" encoding="utf-8"?>
<sst xmlns="http://schemas.openxmlformats.org/spreadsheetml/2006/main" count="140" uniqueCount="92">
  <si>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</si>
  <si>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</si>
  <si>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</si>
  <si>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</si>
  <si>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</si>
  <si>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</si>
  <si>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</si>
  <si>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</si>
  <si>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</si>
  <si>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</si>
  <si>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</si>
  <si>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</si>
  <si>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</si>
  <si>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</si>
  <si>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</si>
  <si>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</si>
  <si>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</si>
  <si>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</si>
  <si>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</si>
  <si>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</si>
  <si>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</si>
  <si>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</si>
  <si>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</si>
  <si>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</si>
  <si>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</si>
  <si>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</si>
  <si>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</si>
  <si>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</si>
  <si>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</si>
  <si>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</si>
  <si>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</si>
  <si>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</si>
  <si>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</si>
  <si>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</si>
  <si>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</si>
  <si>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</si>
  <si>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</si>
  <si>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</si>
  <si>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</si>
  <si>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</si>
  <si>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</si>
  <si>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</si>
  <si>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</si>
  <si>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</si>
  <si>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</si>
  <si>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</si>
  <si>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</si>
  <si>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</si>
  <si>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</si>
  <si>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</si>
  <si>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</si>
  <si>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</si>
  <si>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</si>
  <si>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</si>
  <si>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</si>
  <si>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</si>
  <si>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</si>
  <si>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</si>
  <si>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</si>
  <si>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</si>
  <si>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</si>
  <si>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</si>
  <si>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</si>
  <si>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</si>
  <si>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</si>
  <si>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</si>
  <si>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</si>
  <si>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</si>
  <si>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</si>
  <si>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</si>
  <si>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</si>
  <si>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</si>
  <si>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</si>
  <si>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</si>
  <si>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</si>
  <si>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t>QUACKERS BREAKFAST CLUB AT</t>
  </si>
  <si>
    <t>7.30 AM Start</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</si>
  <si>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</si>
  <si>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</si>
  <si>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</si>
  <si>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</si>
  <si>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</si>
  <si>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</si>
  <si>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FEBRUARY HALF TERM - EASTER 2020</t>
  </si>
  <si>
    <t>10th Feb 2020</t>
  </si>
  <si>
    <t>9th Feb 2020</t>
  </si>
  <si>
    <t>24th Feb 2020</t>
  </si>
  <si>
    <t>1st Mar 2020</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</si>
  <si>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</si>
  <si>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</si>
  <si>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</si>
  <si>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t>ST PAUL'S C OF E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</si>
</sst>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quot;£&quot;#,##0.00"/>
  </numFmts>
  <fonts count="39"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sz val="20"/>
      <color rgb="FFFF0000"/>
      <name val="Calibri"/>
      <family val="2"/>
      <scheme val="minor"/>
    </font>
    <font>
      <b/>
      <sz val="7"/>
      <color theme="1"/>
      <name val="Times New Roman"/>
      <family val="1"/>
    </font>
    <font>
      <sz val="24"/>
      <color rgb="FFFF0000"/>
      <name val="Calibri"/>
      <family val="2"/>
      <scheme val="minor"/>
    </font>
    <font>
      <sz val="24"/>
      <color rgb="FF7030A0"/>
      <name val="Calibri"/>
      <family val="2"/>
      <scheme val="minor"/>
    </font>
    <font>
      <b/>
      <sz val="11"/>
      <color rgb="FFFF000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94">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34" fillId="10" borderId="0" xfId="0" applyFont="1" applyFill="1" applyBorder="1" applyProtection="1">
      <protection locked="0"/>
    </xf>
    <xf numFmtId="0" fontId="13" fillId="10" borderId="0" xfId="0" applyFont="1" applyFill="1" applyBorder="1" applyProtection="1">
      <protection locked="0"/>
    </xf>
    <xf numFmtId="0" fontId="0" fillId="0" borderId="0" xfId="0"/>
    <xf numFmtId="164" fontId="0" fillId="0" borderId="7" xfId="0" applyNumberFormat="1" applyBorder="1"/>
    <xf numFmtId="164" fontId="0" fillId="0" borderId="18" xfId="0" applyNumberFormat="1" applyBorder="1"/>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0" fontId="11" fillId="14" borderId="1" xfId="0" applyFont="1" applyFill="1" applyBorder="1" applyAlignment="1" applyProtection="1">
      <alignment horizontal="center" vertical="center"/>
      <protection locked="0"/>
    </xf>
    <xf numFmtId="44" fontId="0" fillId="0" borderId="1" xfId="0" applyNumberFormat="1" applyFont="1" applyBorder="1"/>
    <xf numFmtId="0" fontId="0" fillId="0" borderId="1" xfId="0" applyFont="1" applyBorder="1"/>
    <xf numFmtId="164" fontId="0" fillId="0" borderId="1" xfId="0" applyNumberFormat="1" applyBorder="1"/>
    <xf numFmtId="44" fontId="0" fillId="0" borderId="1" xfId="0" applyNumberFormat="1" applyFont="1" applyBorder="1"/>
    <xf numFmtId="8" fontId="0" fillId="0" borderId="1" xfId="0" applyNumberFormat="1" applyFont="1" applyBorder="1" applyAlignment="1">
      <alignment horizontal="center" vertical="center" wrapText="1"/>
    </xf>
    <xf numFmtId="164" fontId="0" fillId="0" borderId="1" xfId="0" applyNumberFormat="1" applyBorder="1"/>
    <xf numFmtId="0" fontId="0" fillId="0" borderId="0" xfId="0"/>
    <xf numFmtId="0" fontId="0" fillId="0" borderId="0" xfId="0"/>
    <xf numFmtId="0" fontId="38" fillId="0" borderId="0" xfId="0" applyFont="1" applyAlignment="1">
      <alignment wrapText="1"/>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xf numFmtId="0" fontId="10" fillId="5" borderId="0" xfId="0" applyFont="1" applyFill="1" applyBorder="1" applyAlignment="1" applyProtection="1">
      <alignment vertical="center" wrapText="1"/>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cellXfs>
  <cellStyles count="1">
    <cellStyle name="Normal" xfId="0" builtinId="0"/>
  </cellStyles>
  <dxfs count="11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zoomScale="50" zoomScaleNormal="50" workbookViewId="0">
      <selection activeCell="AH11" sqref="AH11"/>
    </sheetView>
  </sheetViews>
  <sheetFormatPr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6" customWidth="1"/>
    <col min="14" max="14" width="18" style="7" customWidth="1"/>
    <col min="15" max="15" width="22.42578125" style="7" customWidth="1"/>
    <col min="16" max="17" width="22.42578125" style="7" bestFit="1" customWidth="1"/>
    <col min="18"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6"/>
      <c r="F5" s="4"/>
      <c r="G5" s="4"/>
      <c r="H5" s="4"/>
      <c r="I5" s="34"/>
      <c r="J5" s="35"/>
      <c r="K5" s="35"/>
      <c r="L5" s="35"/>
      <c r="M5" s="68"/>
      <c r="N5" s="69" t="str">
        <f>PRICES!C2</f>
        <v>QUACKERS BREAKFAST CLUB AT</v>
      </c>
      <c r="O5" s="35"/>
      <c r="P5" s="35"/>
      <c r="Q5" s="36"/>
      <c r="R5" s="4"/>
      <c r="S5" s="4"/>
      <c r="T5" s="107"/>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7"/>
      <c r="F6" s="4"/>
      <c r="G6" s="4"/>
      <c r="H6" s="4"/>
      <c r="I6" s="37"/>
      <c r="J6" s="25"/>
      <c r="K6" s="25"/>
      <c r="L6" s="25"/>
      <c r="M6" s="70"/>
      <c r="N6" s="71" t="str">
        <f>PRICES!C3</f>
        <v>ST PAUL'S C OF E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7"/>
      <c r="F7" s="4"/>
      <c r="G7" s="4"/>
      <c r="H7" s="4"/>
      <c r="I7" s="37"/>
      <c r="J7" s="25"/>
      <c r="K7" s="25"/>
      <c r="L7" s="25"/>
      <c r="M7" s="70"/>
      <c r="N7" s="71" t="str">
        <f>PRICES!C4</f>
        <v>FEBRUARY HALF TERM - EASTER 2020</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7"/>
      <c r="F10" s="107"/>
      <c r="G10" s="107"/>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216" customHeight="1" thickBot="1" x14ac:dyDescent="0.55000000000000004">
      <c r="A12" s="5"/>
      <c r="B12" s="12"/>
      <c r="C12" s="4"/>
      <c r="D12" s="4"/>
      <c r="E12" s="125" t="s">
        <v>88</v>
      </c>
      <c r="F12" s="126"/>
      <c r="G12" s="126"/>
      <c r="H12" s="126"/>
      <c r="I12" s="126"/>
      <c r="J12" s="126"/>
      <c r="K12" s="126"/>
      <c r="L12" s="126"/>
      <c r="M12" s="126"/>
      <c r="N12" s="126"/>
      <c r="O12" s="126"/>
      <c r="P12" s="126"/>
      <c r="Q12" s="126"/>
      <c r="R12" s="126"/>
      <c r="S12" s="126"/>
      <c r="T12" s="126"/>
      <c r="U12" s="126"/>
      <c r="V12" s="126"/>
      <c r="W12" s="126"/>
      <c r="X12" s="126"/>
      <c r="Y12" s="127"/>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45"/>
      <c r="F15" s="145"/>
      <c r="G15" s="145"/>
      <c r="H15" s="145"/>
      <c r="I15" s="145"/>
      <c r="J15" s="145"/>
      <c r="K15" s="16"/>
      <c r="L15" s="4"/>
      <c r="M15" s="4"/>
      <c r="N15" s="13"/>
      <c r="O15" s="17"/>
      <c r="P15" s="146" t="s">
        <v>6</v>
      </c>
      <c r="Q15" s="147"/>
      <c r="R15" s="147"/>
      <c r="S15" s="148"/>
      <c r="T15" s="148"/>
      <c r="U15" s="148"/>
      <c r="V15" s="148"/>
      <c r="W15" s="149"/>
      <c r="X15" s="149"/>
      <c r="Y15" s="150"/>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51" t="s">
        <v>21</v>
      </c>
      <c r="F16" s="151"/>
      <c r="G16" s="151"/>
      <c r="H16" s="151"/>
      <c r="I16" s="151"/>
      <c r="J16" s="151"/>
      <c r="K16" s="19"/>
      <c r="L16" s="4"/>
      <c r="M16" s="4"/>
      <c r="N16" s="13"/>
      <c r="O16" s="4"/>
      <c r="P16" s="20" t="str">
        <f>PRICES!D9</f>
        <v>7.30 AM Start</v>
      </c>
      <c r="Q16" s="20" t="str">
        <f>PRICES!E9</f>
        <v>N/A</v>
      </c>
      <c r="R16" s="20" t="str">
        <f>PRICES!F9</f>
        <v>N/A</v>
      </c>
      <c r="S16" s="20" t="str">
        <f>PRICES!G9</f>
        <v>N/A</v>
      </c>
      <c r="T16" s="20" t="str">
        <f>PRICES!H9</f>
        <v>N/A</v>
      </c>
      <c r="U16" s="20" t="str">
        <f>PRICES!I9</f>
        <v>N/A</v>
      </c>
      <c r="V16" s="20" t="str">
        <f>PRICES!J9</f>
        <v>N/A</v>
      </c>
      <c r="W16" s="20" t="str">
        <f>PRICES!K9</f>
        <v>N/A</v>
      </c>
      <c r="X16" s="20" t="str">
        <f>PRICES!L9</f>
        <v>N/A</v>
      </c>
      <c r="Y16" s="21" t="s">
        <v>19</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52" t="s">
        <v>32</v>
      </c>
      <c r="F17" s="152"/>
      <c r="G17" s="152"/>
      <c r="H17" s="152"/>
      <c r="I17" s="152"/>
      <c r="J17" s="152"/>
      <c r="K17" s="19"/>
      <c r="L17" s="4"/>
      <c r="M17" s="4"/>
      <c r="N17" s="153" t="s">
        <v>5</v>
      </c>
      <c r="O17" s="153"/>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52"/>
      <c r="F18" s="152"/>
      <c r="G18" s="152"/>
      <c r="H18" s="152"/>
      <c r="I18" s="152"/>
      <c r="J18" s="152"/>
      <c r="K18" s="19"/>
      <c r="L18" s="4"/>
      <c r="M18" s="4"/>
      <c r="N18" s="95" t="s">
        <v>0</v>
      </c>
      <c r="O18" s="96">
        <v>43885</v>
      </c>
      <c r="P18" s="113"/>
      <c r="Q18" s="115"/>
      <c r="R18" s="113"/>
      <c r="S18" s="113"/>
      <c r="T18" s="113"/>
      <c r="U18" s="113"/>
      <c r="V18" s="113"/>
      <c r="W18" s="113"/>
      <c r="X18" s="113"/>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54" t="s">
        <v>44</v>
      </c>
      <c r="F19" s="154"/>
      <c r="G19" s="154"/>
      <c r="H19" s="154"/>
      <c r="I19" s="154"/>
      <c r="J19" s="154"/>
      <c r="K19" s="19"/>
      <c r="L19" s="4"/>
      <c r="M19" s="4"/>
      <c r="N19" s="97" t="s">
        <v>1</v>
      </c>
      <c r="O19" s="98">
        <f>O18+1</f>
        <v>43886</v>
      </c>
      <c r="P19" s="113"/>
      <c r="Q19" s="115"/>
      <c r="R19" s="113"/>
      <c r="S19" s="113"/>
      <c r="T19" s="113"/>
      <c r="U19" s="113"/>
      <c r="V19" s="113"/>
      <c r="W19" s="113"/>
      <c r="X19" s="113"/>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54"/>
      <c r="F20" s="154"/>
      <c r="G20" s="154"/>
      <c r="H20" s="154"/>
      <c r="I20" s="154"/>
      <c r="J20" s="154"/>
      <c r="K20" s="19"/>
      <c r="L20" s="4"/>
      <c r="M20" s="4"/>
      <c r="N20" s="99" t="s">
        <v>2</v>
      </c>
      <c r="O20" s="100">
        <f>O19+1</f>
        <v>43887</v>
      </c>
      <c r="P20" s="113"/>
      <c r="Q20" s="115"/>
      <c r="R20" s="113"/>
      <c r="S20" s="113"/>
      <c r="T20" s="113"/>
      <c r="U20" s="113"/>
      <c r="V20" s="113"/>
      <c r="W20" s="113"/>
      <c r="X20" s="113"/>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54"/>
      <c r="F21" s="154"/>
      <c r="G21" s="154"/>
      <c r="H21" s="154"/>
      <c r="I21" s="154"/>
      <c r="J21" s="154"/>
      <c r="K21" s="19"/>
      <c r="L21" s="4"/>
      <c r="M21" s="4"/>
      <c r="N21" s="101" t="s">
        <v>3</v>
      </c>
      <c r="O21" s="102">
        <f>O20+1</f>
        <v>43888</v>
      </c>
      <c r="P21" s="1"/>
      <c r="Q21" s="115"/>
      <c r="R21" s="1"/>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54"/>
      <c r="F22" s="154"/>
      <c r="G22" s="154"/>
      <c r="H22" s="154"/>
      <c r="I22" s="154"/>
      <c r="J22" s="154"/>
      <c r="K22" s="19"/>
      <c r="L22" s="4"/>
      <c r="M22" s="4"/>
      <c r="N22" s="103" t="s">
        <v>4</v>
      </c>
      <c r="O22" s="104">
        <f>O21+1</f>
        <v>43889</v>
      </c>
      <c r="P22" s="1"/>
      <c r="Q22" s="115"/>
      <c r="R22" s="1"/>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55" t="s">
        <v>12</v>
      </c>
      <c r="F23" s="155"/>
      <c r="G23" s="58"/>
      <c r="H23" s="156" t="s">
        <v>6</v>
      </c>
      <c r="I23" s="157"/>
      <c r="J23" s="59"/>
      <c r="K23" s="19"/>
      <c r="L23" s="4"/>
      <c r="M23" s="4"/>
      <c r="N23" s="105"/>
      <c r="O23" s="106"/>
      <c r="P23" s="2"/>
      <c r="Q23" s="2"/>
      <c r="R23" s="2"/>
      <c r="S23" s="2"/>
      <c r="T23" s="2"/>
      <c r="U23" s="2"/>
      <c r="V23" s="2"/>
      <c r="W23" s="2"/>
      <c r="X23" s="2"/>
      <c r="Y23" s="57"/>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55"/>
      <c r="F24" s="155"/>
      <c r="G24" s="62"/>
      <c r="H24" s="23" t="str">
        <f>P16</f>
        <v>7.30 AM Start</v>
      </c>
      <c r="I24" s="23" t="str">
        <f t="shared" ref="I24" si="0">Q16</f>
        <v>N/A</v>
      </c>
      <c r="J24" s="60"/>
      <c r="K24" s="19"/>
      <c r="L24" s="4"/>
      <c r="M24" s="4"/>
      <c r="N24" s="95" t="s">
        <v>0</v>
      </c>
      <c r="O24" s="96">
        <f>O22+3</f>
        <v>43892</v>
      </c>
      <c r="P24" s="1"/>
      <c r="Q24" s="115"/>
      <c r="R24" s="1"/>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4"/>
      <c r="I25" s="65"/>
      <c r="J25" s="28"/>
      <c r="K25" s="19"/>
      <c r="L25" s="4"/>
      <c r="M25" s="4"/>
      <c r="N25" s="97" t="s">
        <v>1</v>
      </c>
      <c r="O25" s="98">
        <f>O24+1</f>
        <v>43893</v>
      </c>
      <c r="P25" s="1"/>
      <c r="Q25" s="115"/>
      <c r="R25" s="1"/>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3">
        <v>42849</v>
      </c>
      <c r="H26" s="27">
        <v>1</v>
      </c>
      <c r="I26" s="27"/>
      <c r="J26" s="61"/>
      <c r="K26" s="19"/>
      <c r="L26" s="4"/>
      <c r="M26" s="4"/>
      <c r="N26" s="99" t="s">
        <v>2</v>
      </c>
      <c r="O26" s="100">
        <f>O25+1</f>
        <v>43894</v>
      </c>
      <c r="P26" s="1"/>
      <c r="Q26" s="115"/>
      <c r="R26" s="1"/>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101" t="s">
        <v>3</v>
      </c>
      <c r="O27" s="102">
        <f>O26+1</f>
        <v>43895</v>
      </c>
      <c r="P27" s="1"/>
      <c r="Q27" s="115"/>
      <c r="R27" s="1"/>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44" t="s">
        <v>72</v>
      </c>
      <c r="F28" s="144"/>
      <c r="G28" s="144"/>
      <c r="H28" s="144"/>
      <c r="I28" s="144"/>
      <c r="J28" s="144"/>
      <c r="K28" s="19"/>
      <c r="L28" s="4"/>
      <c r="M28" s="4"/>
      <c r="N28" s="103" t="s">
        <v>4</v>
      </c>
      <c r="O28" s="104">
        <f>O27+1</f>
        <v>43896</v>
      </c>
      <c r="P28" s="1"/>
      <c r="Q28" s="115"/>
      <c r="R28" s="1"/>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44"/>
      <c r="F29" s="144"/>
      <c r="G29" s="144"/>
      <c r="H29" s="144"/>
      <c r="I29" s="144"/>
      <c r="J29" s="144"/>
      <c r="K29" s="19"/>
      <c r="L29" s="4"/>
      <c r="M29" s="4"/>
      <c r="N29" s="105"/>
      <c r="O29" s="106"/>
      <c r="P29" s="2"/>
      <c r="Q29" s="2"/>
      <c r="R29" s="2"/>
      <c r="S29" s="2"/>
      <c r="T29" s="2"/>
      <c r="U29" s="2"/>
      <c r="V29" s="2"/>
      <c r="W29" s="2"/>
      <c r="X29" s="2"/>
      <c r="Y29" s="57"/>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44"/>
      <c r="F30" s="144"/>
      <c r="G30" s="144"/>
      <c r="H30" s="144"/>
      <c r="I30" s="144"/>
      <c r="J30" s="144"/>
      <c r="K30" s="19"/>
      <c r="L30" s="4"/>
      <c r="M30" s="4"/>
      <c r="N30" s="95" t="s">
        <v>0</v>
      </c>
      <c r="O30" s="96">
        <f>O28+3</f>
        <v>43899</v>
      </c>
      <c r="P30" s="1"/>
      <c r="Q30" s="115"/>
      <c r="R30" s="1"/>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44" t="s">
        <v>69</v>
      </c>
      <c r="F31" s="144"/>
      <c r="G31" s="144"/>
      <c r="H31" s="144"/>
      <c r="I31" s="144"/>
      <c r="J31" s="144"/>
      <c r="K31" s="19"/>
      <c r="L31" s="4"/>
      <c r="M31" s="4"/>
      <c r="N31" s="97" t="s">
        <v>1</v>
      </c>
      <c r="O31" s="98">
        <f>O30+1</f>
        <v>43900</v>
      </c>
      <c r="P31" s="1"/>
      <c r="Q31" s="115"/>
      <c r="R31" s="1"/>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39" t="s">
        <v>26</v>
      </c>
      <c r="F32" s="139"/>
      <c r="G32" s="139"/>
      <c r="H32" s="139"/>
      <c r="I32" s="139"/>
      <c r="J32" s="139"/>
      <c r="K32" s="19"/>
      <c r="L32" s="4"/>
      <c r="M32" s="4"/>
      <c r="N32" s="99" t="s">
        <v>2</v>
      </c>
      <c r="O32" s="100">
        <f>O31+1</f>
        <v>43901</v>
      </c>
      <c r="P32" s="1"/>
      <c r="Q32" s="115"/>
      <c r="R32" s="1"/>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39"/>
      <c r="F33" s="139"/>
      <c r="G33" s="139"/>
      <c r="H33" s="139"/>
      <c r="I33" s="139"/>
      <c r="J33" s="139"/>
      <c r="K33" s="19"/>
      <c r="L33" s="4"/>
      <c r="M33" s="4"/>
      <c r="N33" s="101" t="s">
        <v>3</v>
      </c>
      <c r="O33" s="102">
        <f>O32+1</f>
        <v>43902</v>
      </c>
      <c r="P33" s="1"/>
      <c r="Q33" s="115"/>
      <c r="R33" s="1"/>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39"/>
      <c r="F34" s="139"/>
      <c r="G34" s="139"/>
      <c r="H34" s="139"/>
      <c r="I34" s="139"/>
      <c r="J34" s="139"/>
      <c r="K34" s="19"/>
      <c r="L34" s="4"/>
      <c r="M34" s="4"/>
      <c r="N34" s="103" t="s">
        <v>4</v>
      </c>
      <c r="O34" s="104">
        <f>O33+1</f>
        <v>43903</v>
      </c>
      <c r="P34" s="1"/>
      <c r="Q34" s="115"/>
      <c r="R34" s="1"/>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39" t="s">
        <v>36</v>
      </c>
      <c r="F35" s="139"/>
      <c r="G35" s="139"/>
      <c r="H35" s="139"/>
      <c r="I35" s="139"/>
      <c r="J35" s="139"/>
      <c r="K35" s="19"/>
      <c r="L35" s="4"/>
      <c r="M35" s="4"/>
      <c r="N35" s="105"/>
      <c r="O35" s="106"/>
      <c r="P35" s="2"/>
      <c r="Q35" s="2"/>
      <c r="R35" s="2"/>
      <c r="S35" s="2"/>
      <c r="T35" s="2"/>
      <c r="U35" s="2"/>
      <c r="V35" s="2"/>
      <c r="W35" s="2"/>
      <c r="X35" s="2"/>
      <c r="Y35" s="57"/>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39"/>
      <c r="F36" s="139"/>
      <c r="G36" s="139"/>
      <c r="H36" s="139"/>
      <c r="I36" s="139"/>
      <c r="J36" s="139"/>
      <c r="K36" s="19"/>
      <c r="L36" s="4"/>
      <c r="M36" s="4"/>
      <c r="N36" s="95" t="s">
        <v>0</v>
      </c>
      <c r="O36" s="96">
        <f>O34+3</f>
        <v>43906</v>
      </c>
      <c r="P36" s="1"/>
      <c r="Q36" s="115"/>
      <c r="R36" s="1"/>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39"/>
      <c r="F37" s="139"/>
      <c r="G37" s="139"/>
      <c r="H37" s="139"/>
      <c r="I37" s="139"/>
      <c r="J37" s="139"/>
      <c r="K37" s="19"/>
      <c r="L37" s="4"/>
      <c r="M37" s="4"/>
      <c r="N37" s="97" t="s">
        <v>1</v>
      </c>
      <c r="O37" s="98">
        <f>O36+1</f>
        <v>43907</v>
      </c>
      <c r="P37" s="1"/>
      <c r="Q37" s="115"/>
      <c r="R37" s="1"/>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9" t="s">
        <v>2</v>
      </c>
      <c r="O38" s="100">
        <f>O37+1</f>
        <v>43908</v>
      </c>
      <c r="P38" s="1"/>
      <c r="Q38" s="115"/>
      <c r="R38" s="1"/>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101" t="s">
        <v>3</v>
      </c>
      <c r="O39" s="102">
        <f>O38+1</f>
        <v>43909</v>
      </c>
      <c r="P39" s="1"/>
      <c r="Q39" s="115"/>
      <c r="R39" s="1"/>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3" t="s">
        <v>4</v>
      </c>
      <c r="O40" s="104">
        <f>O39+1</f>
        <v>43910</v>
      </c>
      <c r="P40" s="1"/>
      <c r="Q40" s="115"/>
      <c r="R40" s="1"/>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5"/>
      <c r="O41" s="106"/>
      <c r="P41" s="2"/>
      <c r="Q41" s="2"/>
      <c r="R41" s="2"/>
      <c r="S41" s="2"/>
      <c r="T41" s="2"/>
      <c r="U41" s="2"/>
      <c r="V41" s="2"/>
      <c r="W41" s="2"/>
      <c r="X41" s="2"/>
      <c r="Y41" s="57"/>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28" t="s">
        <v>7</v>
      </c>
      <c r="F42" s="129"/>
      <c r="G42" s="140"/>
      <c r="H42" s="133" t="s">
        <v>8</v>
      </c>
      <c r="I42" s="134"/>
      <c r="J42" s="135"/>
      <c r="K42" s="4"/>
      <c r="L42" s="4"/>
      <c r="M42" s="4"/>
      <c r="N42" s="95" t="s">
        <v>0</v>
      </c>
      <c r="O42" s="96">
        <f>O40+3</f>
        <v>43913</v>
      </c>
      <c r="P42" s="1"/>
      <c r="Q42" s="115"/>
      <c r="R42" s="1"/>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41"/>
      <c r="F43" s="142"/>
      <c r="G43" s="143"/>
      <c r="H43" s="136"/>
      <c r="I43" s="137"/>
      <c r="J43" s="138"/>
      <c r="K43" s="4"/>
      <c r="L43" s="4"/>
      <c r="M43" s="4"/>
      <c r="N43" s="97" t="s">
        <v>1</v>
      </c>
      <c r="O43" s="98">
        <f>O42+1</f>
        <v>43914</v>
      </c>
      <c r="P43" s="1"/>
      <c r="Q43" s="115"/>
      <c r="R43" s="1"/>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33"/>
      <c r="F44" s="33"/>
      <c r="G44" s="33"/>
      <c r="H44" s="4"/>
      <c r="I44" s="4"/>
      <c r="J44" s="4"/>
      <c r="K44" s="4"/>
      <c r="L44" s="4"/>
      <c r="M44" s="4"/>
      <c r="N44" s="99" t="s">
        <v>2</v>
      </c>
      <c r="O44" s="100">
        <f>O43+1</f>
        <v>43915</v>
      </c>
      <c r="P44" s="1"/>
      <c r="Q44" s="115"/>
      <c r="R44" s="1"/>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28" t="s">
        <v>13</v>
      </c>
      <c r="F45" s="129"/>
      <c r="G45" s="130"/>
      <c r="H45" s="133" t="s">
        <v>9</v>
      </c>
      <c r="I45" s="134"/>
      <c r="J45" s="135"/>
      <c r="K45" s="4"/>
      <c r="L45" s="4"/>
      <c r="M45" s="4"/>
      <c r="N45" s="101" t="s">
        <v>3</v>
      </c>
      <c r="O45" s="102">
        <f>O44+1</f>
        <v>43916</v>
      </c>
      <c r="P45" s="1"/>
      <c r="Q45" s="115"/>
      <c r="R45" s="1"/>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31"/>
      <c r="F46" s="132"/>
      <c r="G46" s="132"/>
      <c r="H46" s="136"/>
      <c r="I46" s="137"/>
      <c r="J46" s="138"/>
      <c r="K46" s="4"/>
      <c r="L46" s="4"/>
      <c r="M46" s="4"/>
      <c r="N46" s="103" t="s">
        <v>4</v>
      </c>
      <c r="O46" s="104">
        <f>O45+1</f>
        <v>43917</v>
      </c>
      <c r="P46" s="1"/>
      <c r="Q46" s="115"/>
      <c r="R46" s="1"/>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33"/>
      <c r="F47" s="33"/>
      <c r="G47" s="33"/>
      <c r="H47" s="4"/>
      <c r="I47" s="4"/>
      <c r="J47" s="4"/>
      <c r="K47" s="4"/>
      <c r="L47" s="4"/>
      <c r="M47" s="4"/>
      <c r="N47" s="105"/>
      <c r="O47" s="106"/>
      <c r="P47" s="2"/>
      <c r="Q47" s="2"/>
      <c r="R47" s="2"/>
      <c r="S47" s="2"/>
      <c r="T47" s="2"/>
      <c r="U47" s="2"/>
      <c r="V47" s="2"/>
      <c r="W47" s="2"/>
      <c r="X47" s="2"/>
      <c r="Y47" s="57"/>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28" t="s">
        <v>14</v>
      </c>
      <c r="F48" s="129"/>
      <c r="G48" s="130"/>
      <c r="H48" s="133" t="s">
        <v>10</v>
      </c>
      <c r="I48" s="134"/>
      <c r="J48" s="135"/>
      <c r="K48" s="4"/>
      <c r="L48" s="4"/>
      <c r="M48" s="4"/>
      <c r="N48" s="95" t="s">
        <v>0</v>
      </c>
      <c r="O48" s="96">
        <f>O46+3</f>
        <v>43920</v>
      </c>
      <c r="P48" s="1"/>
      <c r="Q48" s="115"/>
      <c r="R48" s="1"/>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31"/>
      <c r="F49" s="132"/>
      <c r="G49" s="132"/>
      <c r="H49" s="136"/>
      <c r="I49" s="137"/>
      <c r="J49" s="138"/>
      <c r="K49" s="4"/>
      <c r="L49" s="4"/>
      <c r="M49" s="4"/>
      <c r="N49" s="97" t="s">
        <v>1</v>
      </c>
      <c r="O49" s="98">
        <f>O48+1</f>
        <v>43921</v>
      </c>
      <c r="P49" s="1"/>
      <c r="Q49" s="115"/>
      <c r="R49" s="1"/>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33"/>
      <c r="F50" s="33"/>
      <c r="G50" s="33"/>
      <c r="H50" s="4"/>
      <c r="I50" s="4"/>
      <c r="J50" s="4"/>
      <c r="K50" s="4"/>
      <c r="L50" s="4"/>
      <c r="M50" s="4"/>
      <c r="N50" s="99" t="s">
        <v>2</v>
      </c>
      <c r="O50" s="100">
        <f>O49+1</f>
        <v>43922</v>
      </c>
      <c r="P50" s="1"/>
      <c r="Q50" s="115"/>
      <c r="R50" s="1"/>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28" t="s">
        <v>15</v>
      </c>
      <c r="F51" s="129"/>
      <c r="G51" s="130"/>
      <c r="H51" s="133" t="s">
        <v>11</v>
      </c>
      <c r="I51" s="134"/>
      <c r="J51" s="135"/>
      <c r="K51" s="4"/>
      <c r="L51" s="4"/>
      <c r="M51" s="4"/>
      <c r="N51" s="101" t="s">
        <v>3</v>
      </c>
      <c r="O51" s="102">
        <f>O50+1</f>
        <v>43923</v>
      </c>
      <c r="P51" s="1"/>
      <c r="Q51" s="115"/>
      <c r="R51" s="1"/>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31"/>
      <c r="F52" s="132"/>
      <c r="G52" s="132"/>
      <c r="H52" s="136"/>
      <c r="I52" s="137"/>
      <c r="J52" s="138"/>
      <c r="K52" s="4"/>
      <c r="L52" s="4"/>
      <c r="M52" s="4"/>
      <c r="N52" s="103" t="s">
        <v>4</v>
      </c>
      <c r="O52" s="104">
        <f>O51+1</f>
        <v>43924</v>
      </c>
      <c r="P52" s="1"/>
      <c r="Q52" s="115"/>
      <c r="R52" s="1"/>
      <c r="S52" s="1"/>
      <c r="T52" s="1"/>
      <c r="U52" s="1"/>
      <c r="V52" s="1"/>
      <c r="W52" s="1"/>
      <c r="X52" s="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105"/>
      <c r="O53" s="106"/>
      <c r="P53" s="2"/>
      <c r="Q53" s="2"/>
      <c r="R53" s="2"/>
      <c r="S53" s="2"/>
      <c r="T53" s="2"/>
      <c r="U53" s="2"/>
      <c r="V53" s="2"/>
      <c r="W53" s="2"/>
      <c r="X53" s="2"/>
      <c r="Y53" s="57"/>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28" t="s">
        <v>27</v>
      </c>
      <c r="F54" s="129"/>
      <c r="G54" s="130"/>
      <c r="H54" s="133" t="s">
        <v>17</v>
      </c>
      <c r="I54" s="134"/>
      <c r="J54" s="135"/>
      <c r="K54" s="4"/>
      <c r="L54" s="4"/>
      <c r="M54" s="4"/>
      <c r="N54" s="57"/>
      <c r="O54" s="57"/>
      <c r="P54" s="57"/>
      <c r="Q54" s="57"/>
      <c r="R54" s="57"/>
      <c r="S54" s="57"/>
      <c r="T54" s="57"/>
      <c r="U54" s="57"/>
      <c r="V54" s="57"/>
      <c r="W54" s="57"/>
      <c r="X54" s="57"/>
      <c r="Y54" s="57"/>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75" customHeight="1" thickBot="1" x14ac:dyDescent="0.3">
      <c r="A55" s="5"/>
      <c r="B55" s="12"/>
      <c r="C55" s="4"/>
      <c r="D55" s="4"/>
      <c r="E55" s="131"/>
      <c r="F55" s="132"/>
      <c r="G55" s="132"/>
      <c r="H55" s="136"/>
      <c r="I55" s="137"/>
      <c r="J55" s="138"/>
      <c r="K55" s="4"/>
      <c r="L55" s="4"/>
      <c r="M55" s="4"/>
      <c r="N55" s="57"/>
      <c r="O55" s="57"/>
      <c r="P55" s="57"/>
      <c r="Q55" s="57"/>
      <c r="R55" s="57"/>
      <c r="S55" s="57"/>
      <c r="T55" s="57"/>
      <c r="U55" s="57"/>
      <c r="V55" s="57"/>
      <c r="W55" s="57"/>
      <c r="X55" s="57"/>
      <c r="Y55" s="57"/>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57"/>
      <c r="O56" s="57"/>
      <c r="P56" s="57"/>
      <c r="Q56" s="57"/>
      <c r="R56" s="57"/>
      <c r="S56" s="57"/>
      <c r="T56" s="57"/>
      <c r="U56" s="57"/>
      <c r="V56" s="57"/>
      <c r="W56" s="57"/>
      <c r="X56" s="57"/>
      <c r="Y56" s="57"/>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28" t="s">
        <v>22</v>
      </c>
      <c r="F57" s="129"/>
      <c r="G57" s="130"/>
      <c r="H57" s="133" t="s">
        <v>18</v>
      </c>
      <c r="I57" s="134"/>
      <c r="J57" s="135"/>
      <c r="K57" s="4"/>
      <c r="L57" s="4"/>
      <c r="M57" s="4"/>
      <c r="N57" s="57"/>
      <c r="O57" s="57"/>
      <c r="P57" s="57"/>
      <c r="Q57" s="57"/>
      <c r="R57" s="57"/>
      <c r="S57" s="57"/>
      <c r="T57" s="57"/>
      <c r="U57" s="57"/>
      <c r="V57" s="57"/>
      <c r="W57" s="57"/>
      <c r="X57" s="57"/>
      <c r="Y57" s="57"/>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31"/>
      <c r="F58" s="132"/>
      <c r="G58" s="132"/>
      <c r="H58" s="136"/>
      <c r="I58" s="137"/>
      <c r="J58" s="138"/>
      <c r="K58" s="4"/>
      <c r="L58" s="4"/>
      <c r="M58" s="4"/>
      <c r="N58" s="57"/>
      <c r="O58" s="57"/>
      <c r="P58" s="57"/>
      <c r="Q58" s="57"/>
      <c r="R58" s="57"/>
      <c r="S58" s="57"/>
      <c r="T58" s="57"/>
      <c r="U58" s="57"/>
      <c r="V58" s="57"/>
      <c r="W58" s="57"/>
      <c r="X58" s="57"/>
      <c r="Y58" s="57"/>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7"/>
      <c r="O59" s="57"/>
      <c r="P59" s="57"/>
      <c r="Q59" s="57"/>
      <c r="R59" s="57"/>
      <c r="S59" s="57"/>
      <c r="T59" s="57"/>
      <c r="U59" s="57"/>
      <c r="V59" s="57"/>
      <c r="W59" s="57"/>
      <c r="X59" s="57"/>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57"/>
      <c r="O60" s="57"/>
      <c r="P60" s="57"/>
      <c r="Q60" s="57"/>
      <c r="R60" s="57"/>
      <c r="S60" s="57"/>
      <c r="T60" s="57"/>
      <c r="U60" s="57"/>
      <c r="V60" s="57"/>
      <c r="W60" s="57"/>
      <c r="X60" s="57"/>
      <c r="Y60" s="57"/>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4">
      <c r="A61" s="5"/>
      <c r="B61" s="12"/>
      <c r="C61" s="4"/>
      <c r="D61" s="4"/>
      <c r="E61" s="4"/>
      <c r="F61" s="4"/>
      <c r="G61" s="4"/>
      <c r="H61" s="4"/>
      <c r="I61" s="4"/>
      <c r="J61" s="4"/>
      <c r="K61" s="4"/>
      <c r="L61" s="4"/>
      <c r="M61" s="4"/>
      <c r="N61" s="108"/>
      <c r="O61" s="57"/>
      <c r="P61" s="57"/>
      <c r="Q61" s="57"/>
      <c r="R61" s="57"/>
      <c r="S61" s="57"/>
      <c r="T61" s="57"/>
      <c r="U61" s="57"/>
      <c r="V61" s="57"/>
      <c r="W61" s="57"/>
      <c r="X61" s="57"/>
      <c r="Y61" s="57"/>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
      <c r="A62" s="5"/>
      <c r="B62" s="12"/>
      <c r="C62" s="4"/>
      <c r="D62" s="4"/>
      <c r="E62" s="4"/>
      <c r="F62" s="4"/>
      <c r="G62" s="4"/>
      <c r="H62" s="4"/>
      <c r="I62" s="4"/>
      <c r="J62" s="4"/>
      <c r="K62" s="4"/>
      <c r="L62" s="4"/>
      <c r="M62" s="4"/>
      <c r="N62" s="57"/>
      <c r="O62" s="57"/>
      <c r="P62" s="57"/>
      <c r="Q62" s="57"/>
      <c r="R62" s="57"/>
      <c r="S62" s="57"/>
      <c r="T62" s="57"/>
      <c r="U62" s="57"/>
      <c r="V62" s="57"/>
      <c r="W62" s="57"/>
      <c r="X62" s="57"/>
      <c r="Y62" s="57"/>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5" customHeight="1" x14ac:dyDescent="0.35">
      <c r="A63" s="5"/>
      <c r="B63" s="12"/>
      <c r="C63" s="4"/>
      <c r="D63" s="4"/>
      <c r="E63" s="186" t="s">
        <v>45</v>
      </c>
      <c r="F63" s="187"/>
      <c r="G63" s="187"/>
      <c r="H63" s="187"/>
      <c r="I63" s="188"/>
      <c r="J63" s="188"/>
      <c r="K63" s="189"/>
      <c r="L63" s="4"/>
      <c r="M63" s="4"/>
      <c r="N63" s="109"/>
      <c r="O63" s="57"/>
      <c r="P63" s="57"/>
      <c r="Q63" s="57"/>
      <c r="R63" s="57"/>
      <c r="S63" s="57"/>
      <c r="T63" s="57"/>
      <c r="U63" s="57"/>
      <c r="V63" s="57"/>
      <c r="W63" s="57"/>
      <c r="X63" s="57"/>
      <c r="Y63" s="57"/>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5" customHeight="1" x14ac:dyDescent="0.25">
      <c r="A64" s="5"/>
      <c r="B64" s="12"/>
      <c r="C64" s="4"/>
      <c r="D64" s="4"/>
      <c r="E64" s="190"/>
      <c r="F64" s="191"/>
      <c r="G64" s="191"/>
      <c r="H64" s="191"/>
      <c r="I64" s="192"/>
      <c r="J64" s="192"/>
      <c r="K64" s="193"/>
      <c r="L64" s="4"/>
      <c r="M64" s="4"/>
      <c r="N64" s="4"/>
      <c r="O64" s="4"/>
      <c r="P64" s="79">
        <f t="shared" ref="P64:X64" si="1">SUM(P18:P63)</f>
        <v>0</v>
      </c>
      <c r="Q64" s="79">
        <f t="shared" si="1"/>
        <v>0</v>
      </c>
      <c r="R64" s="79">
        <f t="shared" si="1"/>
        <v>0</v>
      </c>
      <c r="S64" s="79">
        <f t="shared" si="1"/>
        <v>0</v>
      </c>
      <c r="T64" s="79">
        <f t="shared" si="1"/>
        <v>0</v>
      </c>
      <c r="U64" s="79">
        <f t="shared" si="1"/>
        <v>0</v>
      </c>
      <c r="V64" s="79">
        <f t="shared" si="1"/>
        <v>0</v>
      </c>
      <c r="W64" s="79">
        <f t="shared" si="1"/>
        <v>0</v>
      </c>
      <c r="X64" s="79">
        <f t="shared" si="1"/>
        <v>0</v>
      </c>
      <c r="Y64" s="4"/>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5">
      <c r="A65" s="5"/>
      <c r="B65" s="12"/>
      <c r="C65" s="4"/>
      <c r="D65" s="4"/>
      <c r="E65" s="81" t="s">
        <v>39</v>
      </c>
      <c r="F65" s="76" t="str">
        <f>PRICES!F13</f>
        <v>10th Feb 2020</v>
      </c>
      <c r="G65" s="76"/>
      <c r="H65" s="77"/>
      <c r="I65" s="183">
        <f>SUM(P65:X65)</f>
        <v>0</v>
      </c>
      <c r="J65" s="184"/>
      <c r="K65" s="185"/>
      <c r="L65" s="4"/>
      <c r="M65" s="4"/>
      <c r="N65" s="4"/>
      <c r="O65" s="4"/>
      <c r="P65" s="79">
        <f>P64*PRICES!D10</f>
        <v>0</v>
      </c>
      <c r="Q65" s="79">
        <f>Q64*PRICES!E10</f>
        <v>0</v>
      </c>
      <c r="R65" s="79">
        <f>R64*PRICES!F10</f>
        <v>0</v>
      </c>
      <c r="S65" s="79">
        <f>S64*PRICES!G10</f>
        <v>0</v>
      </c>
      <c r="T65" s="79">
        <f>T64*PRICES!H10</f>
        <v>0</v>
      </c>
      <c r="U65" s="79">
        <f>U64*PRICES!I10</f>
        <v>0</v>
      </c>
      <c r="V65" s="79">
        <f>V64*PRICES!J10</f>
        <v>0</v>
      </c>
      <c r="W65" s="79">
        <f>W64*PRICES!K10</f>
        <v>0</v>
      </c>
      <c r="X65" s="79">
        <f>X64*PRICES!L10</f>
        <v>0</v>
      </c>
      <c r="Y65" s="4"/>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55000000000000004">
      <c r="A66" s="5"/>
      <c r="B66" s="12"/>
      <c r="C66" s="4"/>
      <c r="D66" s="4"/>
      <c r="E66" s="82" t="s">
        <v>38</v>
      </c>
      <c r="F66" s="83" t="str">
        <f>PRICES!F14</f>
        <v>9th Feb 2020</v>
      </c>
      <c r="G66" s="83"/>
      <c r="H66" s="84"/>
      <c r="I66" s="180">
        <f>SUM(P66:X66)</f>
        <v>0</v>
      </c>
      <c r="J66" s="181"/>
      <c r="K66" s="182"/>
      <c r="L66" s="4"/>
      <c r="M66" s="4"/>
      <c r="N66" s="4"/>
      <c r="O66" s="4"/>
      <c r="P66" s="79">
        <f>P64*PRICES!D11</f>
        <v>0</v>
      </c>
      <c r="Q66" s="79">
        <f>Q64*PRICES!E11</f>
        <v>0</v>
      </c>
      <c r="R66" s="79">
        <f>R64*PRICES!F11</f>
        <v>0</v>
      </c>
      <c r="S66" s="79">
        <f>S64*PRICES!G11</f>
        <v>0</v>
      </c>
      <c r="T66" s="79">
        <f>T64*PRICES!H11</f>
        <v>0</v>
      </c>
      <c r="U66" s="79">
        <f>U64*PRICES!I11</f>
        <v>0</v>
      </c>
      <c r="V66" s="79">
        <f>V64*PRICES!J11</f>
        <v>0</v>
      </c>
      <c r="W66" s="79">
        <f>W64*PRICES!K11</f>
        <v>0</v>
      </c>
      <c r="X66" s="79">
        <f>X64*PRICES!L11</f>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
      <c r="A67" s="5"/>
      <c r="B67" s="12"/>
      <c r="C67" s="4"/>
      <c r="D67" s="4"/>
      <c r="E67" s="44"/>
      <c r="F67" s="44"/>
      <c r="G67" s="44"/>
      <c r="H67" s="44"/>
      <c r="I67" s="45"/>
      <c r="J67" s="45"/>
      <c r="K67" s="45"/>
      <c r="L67" s="4"/>
      <c r="M67" s="4"/>
      <c r="N67" s="171" t="s">
        <v>16</v>
      </c>
      <c r="O67" s="172"/>
      <c r="P67" s="172"/>
      <c r="Q67" s="173"/>
      <c r="R67" s="41"/>
      <c r="S67" s="41"/>
      <c r="T67" s="41"/>
      <c r="U67" s="41"/>
      <c r="V67" s="41"/>
      <c r="W67" s="41"/>
      <c r="X67" s="41"/>
      <c r="Y67" s="41"/>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3" customFormat="1" ht="50.1" customHeight="1" thickBot="1" x14ac:dyDescent="0.75">
      <c r="A68" s="39"/>
      <c r="B68" s="40"/>
      <c r="C68" s="4"/>
      <c r="D68" s="4"/>
      <c r="E68" s="186" t="s">
        <v>46</v>
      </c>
      <c r="F68" s="187"/>
      <c r="G68" s="187"/>
      <c r="H68" s="187"/>
      <c r="I68" s="188"/>
      <c r="J68" s="188"/>
      <c r="K68" s="189"/>
      <c r="L68" s="4"/>
      <c r="M68" s="41"/>
      <c r="N68" s="48" t="s">
        <v>29</v>
      </c>
      <c r="O68" s="49"/>
      <c r="P68" s="49"/>
      <c r="Q68" s="50"/>
      <c r="R68" s="41"/>
      <c r="S68" s="41"/>
      <c r="T68" s="41"/>
      <c r="U68" s="41"/>
      <c r="V68" s="41"/>
      <c r="W68" s="41"/>
      <c r="X68" s="41"/>
      <c r="Y68" s="41"/>
      <c r="Z68" s="42"/>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row>
    <row r="69" spans="1:57" s="43" customFormat="1" ht="50.1" customHeight="1" x14ac:dyDescent="0.7">
      <c r="A69" s="39"/>
      <c r="B69" s="40"/>
      <c r="C69" s="4"/>
      <c r="D69" s="4"/>
      <c r="E69" s="85" t="s">
        <v>39</v>
      </c>
      <c r="F69" s="86" t="str">
        <f>F65</f>
        <v>10th Feb 2020</v>
      </c>
      <c r="G69" s="87"/>
      <c r="H69" s="88"/>
      <c r="I69" s="88"/>
      <c r="J69" s="88"/>
      <c r="K69" s="89"/>
      <c r="L69" s="4"/>
      <c r="M69" s="41"/>
      <c r="N69" s="48" t="s">
        <v>20</v>
      </c>
      <c r="O69" s="49"/>
      <c r="P69" s="49"/>
      <c r="Q69" s="50"/>
      <c r="R69" s="45"/>
      <c r="S69" s="45"/>
      <c r="T69" s="45"/>
      <c r="U69" s="45"/>
      <c r="V69" s="45"/>
      <c r="W69" s="45"/>
      <c r="X69" s="45"/>
      <c r="Y69" s="4"/>
      <c r="Z69" s="42"/>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row>
    <row r="70" spans="1:57" ht="50.1" customHeight="1" x14ac:dyDescent="0.7">
      <c r="A70" s="5"/>
      <c r="B70" s="12"/>
      <c r="C70" s="4"/>
      <c r="D70" s="4"/>
      <c r="E70" s="170" t="s">
        <v>42</v>
      </c>
      <c r="F70" s="169"/>
      <c r="G70" s="169"/>
      <c r="H70" s="168" t="str">
        <f>PRICES!F16</f>
        <v>24th Feb 2020</v>
      </c>
      <c r="I70" s="169"/>
      <c r="J70" s="160">
        <f>I65/2</f>
        <v>0</v>
      </c>
      <c r="K70" s="161"/>
      <c r="L70" s="4"/>
      <c r="M70" s="45"/>
      <c r="N70" s="48" t="s">
        <v>31</v>
      </c>
      <c r="O70" s="49"/>
      <c r="P70" s="49"/>
      <c r="Q70" s="50"/>
      <c r="R70" s="45"/>
      <c r="S70" s="45"/>
      <c r="T70" s="45"/>
      <c r="U70" s="45"/>
      <c r="V70" s="45"/>
      <c r="W70" s="45"/>
      <c r="X70" s="45"/>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75">
      <c r="A71" s="5"/>
      <c r="B71" s="12"/>
      <c r="C71" s="4"/>
      <c r="D71" s="4"/>
      <c r="E71" s="158" t="s">
        <v>43</v>
      </c>
      <c r="F71" s="159"/>
      <c r="G71" s="159"/>
      <c r="H71" s="166" t="str">
        <f>PRICES!F17</f>
        <v>1st Mar 2020</v>
      </c>
      <c r="I71" s="167"/>
      <c r="J71" s="162">
        <f>J70</f>
        <v>0</v>
      </c>
      <c r="K71" s="163"/>
      <c r="L71" s="4"/>
      <c r="M71" s="45"/>
      <c r="N71" s="48" t="s">
        <v>30</v>
      </c>
      <c r="O71" s="51"/>
      <c r="P71" s="51"/>
      <c r="Q71" s="52"/>
      <c r="R71" s="45"/>
      <c r="S71" s="45">
        <v>3</v>
      </c>
      <c r="T71" s="45"/>
      <c r="U71" s="45"/>
      <c r="V71" s="45"/>
      <c r="W71" s="45"/>
      <c r="X71" s="45"/>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45">
      <c r="A72" s="5"/>
      <c r="B72" s="12"/>
      <c r="C72" s="4"/>
      <c r="D72" s="4"/>
      <c r="E72" s="85" t="s">
        <v>38</v>
      </c>
      <c r="F72" s="90" t="str">
        <f>F66</f>
        <v>9th Feb 2020</v>
      </c>
      <c r="G72" s="87"/>
      <c r="H72" s="91"/>
      <c r="I72" s="91"/>
      <c r="J72" s="88"/>
      <c r="K72" s="89"/>
      <c r="L72" s="4"/>
      <c r="M72" s="45"/>
      <c r="N72" s="174" t="s">
        <v>28</v>
      </c>
      <c r="O72" s="175"/>
      <c r="P72" s="175"/>
      <c r="Q72" s="176"/>
      <c r="R72" s="45"/>
      <c r="S72" s="45"/>
      <c r="T72" s="45"/>
      <c r="U72" s="45"/>
      <c r="V72" s="45"/>
      <c r="W72" s="45"/>
      <c r="X72" s="45"/>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thickBot="1" x14ac:dyDescent="0.55000000000000004">
      <c r="A73" s="5"/>
      <c r="B73" s="12"/>
      <c r="C73" s="4"/>
      <c r="D73" s="4"/>
      <c r="E73" s="170" t="s">
        <v>42</v>
      </c>
      <c r="F73" s="169"/>
      <c r="G73" s="169"/>
      <c r="H73" s="164" t="s">
        <v>25</v>
      </c>
      <c r="I73" s="165"/>
      <c r="J73" s="160">
        <f>I66/2</f>
        <v>0</v>
      </c>
      <c r="K73" s="161"/>
      <c r="L73" s="4"/>
      <c r="M73" s="45"/>
      <c r="N73" s="177"/>
      <c r="O73" s="178"/>
      <c r="P73" s="178"/>
      <c r="Q73" s="179"/>
      <c r="R73" s="45"/>
      <c r="S73" s="45"/>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55000000000000004">
      <c r="A74" s="5"/>
      <c r="B74" s="12"/>
      <c r="C74" s="4"/>
      <c r="D74" s="4"/>
      <c r="E74" s="158" t="s">
        <v>43</v>
      </c>
      <c r="F74" s="159"/>
      <c r="G74" s="159"/>
      <c r="H74" s="166" t="str">
        <f>H71</f>
        <v>1st Mar 2020</v>
      </c>
      <c r="I74" s="167"/>
      <c r="J74" s="162">
        <f>J73</f>
        <v>0</v>
      </c>
      <c r="K74" s="163"/>
      <c r="L74" s="4"/>
      <c r="M74" s="45"/>
      <c r="N74" s="4"/>
      <c r="O74" s="4"/>
      <c r="P74" s="4"/>
      <c r="Q74" s="4"/>
      <c r="R74" s="4"/>
      <c r="S74" s="4"/>
      <c r="T74" s="4"/>
      <c r="U74" s="4"/>
      <c r="V74" s="4"/>
      <c r="W74" s="4"/>
      <c r="X74" s="4"/>
      <c r="Y74" s="4"/>
      <c r="Z74" s="14"/>
      <c r="AA74" s="5"/>
      <c r="AB74" s="5"/>
      <c r="AC74" s="5"/>
      <c r="AD74" s="5"/>
    </row>
    <row r="75" spans="1:57" ht="50.1" customHeight="1" x14ac:dyDescent="0.25">
      <c r="A75" s="5"/>
      <c r="B75" s="12"/>
      <c r="C75" s="4"/>
      <c r="D75" s="4"/>
      <c r="E75" s="45"/>
      <c r="F75" s="45"/>
      <c r="G75" s="45"/>
      <c r="H75" s="45"/>
      <c r="I75" s="45"/>
      <c r="J75" s="45"/>
      <c r="K75" s="45"/>
      <c r="L75" s="4"/>
      <c r="M75" s="4"/>
      <c r="N75" s="4"/>
      <c r="O75" s="4"/>
      <c r="P75" s="4"/>
      <c r="Q75" s="4"/>
      <c r="R75" s="4"/>
      <c r="S75" s="4"/>
      <c r="T75" s="4"/>
      <c r="U75" s="4"/>
      <c r="V75" s="4"/>
      <c r="W75" s="4"/>
      <c r="X75" s="4"/>
      <c r="Y75" s="4"/>
      <c r="Z75" s="14"/>
      <c r="AA75" s="5"/>
      <c r="AB75" s="5"/>
      <c r="AC75" s="5"/>
      <c r="AD75" s="5"/>
    </row>
    <row r="76" spans="1:57" s="47" customFormat="1" ht="24.95" customHeight="1" thickBot="1" x14ac:dyDescent="0.6">
      <c r="A76" s="46"/>
      <c r="B76" s="53"/>
      <c r="C76" s="54"/>
      <c r="D76" s="54"/>
      <c r="E76" s="54"/>
      <c r="F76" s="54"/>
      <c r="G76" s="54"/>
      <c r="H76" s="54"/>
      <c r="I76" s="54"/>
      <c r="J76" s="54"/>
      <c r="K76" s="54"/>
      <c r="L76" s="54"/>
      <c r="M76" s="54"/>
      <c r="N76" s="54"/>
      <c r="O76" s="54"/>
      <c r="P76" s="54"/>
      <c r="Q76" s="54"/>
      <c r="R76" s="54"/>
      <c r="S76" s="54"/>
      <c r="T76" s="54"/>
      <c r="U76" s="54"/>
      <c r="V76" s="54"/>
      <c r="W76" s="54"/>
      <c r="X76" s="54"/>
      <c r="Y76" s="54"/>
      <c r="Z76" s="55"/>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row>
    <row r="77" spans="1:57" s="47" customFormat="1" ht="24.95" customHeight="1" x14ac:dyDescent="0.55000000000000004">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row>
    <row r="78" spans="1:57" s="47" customFormat="1" ht="24.95" customHeight="1" x14ac:dyDescent="0.55000000000000004">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row>
    <row r="79" spans="1:57" s="47" customFormat="1" ht="24.95" customHeight="1" x14ac:dyDescent="0.5500000000000000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4.95" customHeight="1" x14ac:dyDescent="0.5500000000000000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4.95" customHeight="1" x14ac:dyDescent="0.5500000000000000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4.95" customHeight="1" x14ac:dyDescent="0.5500000000000000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4.95" customHeight="1" x14ac:dyDescent="0.5500000000000000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4.95" customHeight="1" x14ac:dyDescent="0.5500000000000000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4.95" customHeight="1" x14ac:dyDescent="0.5500000000000000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4.95" customHeight="1" x14ac:dyDescent="0.5500000000000000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4.95" customHeight="1" x14ac:dyDescent="0.5500000000000000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4.95" customHeight="1" x14ac:dyDescent="0.5500000000000000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4.95" customHeight="1" x14ac:dyDescent="0.550000000000000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4.95" customHeight="1" x14ac:dyDescent="0.5500000000000000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4.95" customHeight="1" x14ac:dyDescent="0.55000000000000004">
      <c r="A91" s="46"/>
      <c r="B91" s="46"/>
      <c r="C91" s="46"/>
      <c r="D91" s="46"/>
      <c r="E91" s="46"/>
      <c r="F91" s="46"/>
      <c r="G91" s="46"/>
      <c r="H91" s="46"/>
      <c r="I91" s="46"/>
      <c r="J91" s="46"/>
      <c r="K91" s="46"/>
      <c r="L91" s="46"/>
      <c r="M91" s="46"/>
      <c r="N91" s="5"/>
      <c r="O91" s="5"/>
      <c r="P91" s="5"/>
      <c r="Q91" s="5"/>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4.95" customHeight="1" x14ac:dyDescent="0.55000000000000004">
      <c r="A92" s="46"/>
      <c r="B92" s="46"/>
      <c r="C92" s="46"/>
      <c r="D92" s="46"/>
      <c r="E92" s="46"/>
      <c r="F92" s="46"/>
      <c r="G92" s="46"/>
      <c r="H92" s="46"/>
      <c r="I92" s="46"/>
      <c r="J92" s="46"/>
      <c r="K92" s="46"/>
      <c r="L92" s="46"/>
      <c r="M92" s="46"/>
      <c r="N92" s="5"/>
      <c r="O92" s="5"/>
      <c r="P92" s="5"/>
      <c r="Q92" s="5"/>
      <c r="R92" s="46"/>
      <c r="S92" s="46"/>
      <c r="T92" s="46"/>
      <c r="U92" s="46"/>
      <c r="V92" s="46"/>
      <c r="W92" s="46"/>
      <c r="X92" s="46"/>
      <c r="Y92" s="46"/>
      <c r="Z92" s="46"/>
      <c r="AA92" s="46"/>
    </row>
    <row r="93" spans="1:56" s="47" customFormat="1" ht="24.95" customHeight="1" x14ac:dyDescent="0.55000000000000004">
      <c r="A93" s="46"/>
      <c r="B93" s="46"/>
      <c r="C93" s="46"/>
      <c r="D93" s="46"/>
      <c r="E93" s="46"/>
      <c r="F93" s="46"/>
      <c r="G93" s="46"/>
      <c r="H93" s="46"/>
      <c r="I93" s="46"/>
      <c r="J93" s="46"/>
      <c r="K93" s="46"/>
      <c r="L93" s="46"/>
      <c r="M93" s="46"/>
      <c r="N93" s="5"/>
      <c r="O93" s="5"/>
      <c r="P93" s="5"/>
      <c r="Q93" s="5"/>
      <c r="R93" s="5"/>
      <c r="S93" s="5"/>
      <c r="T93" s="5"/>
      <c r="U93" s="5"/>
      <c r="V93" s="5"/>
      <c r="W93" s="5"/>
      <c r="X93" s="5"/>
      <c r="Y93" s="5"/>
      <c r="Z93" s="46"/>
      <c r="AA93" s="46"/>
    </row>
    <row r="94" spans="1:5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25">
      <c r="C109" s="5"/>
      <c r="D109" s="5"/>
      <c r="E109" s="5"/>
      <c r="F109" s="5"/>
      <c r="G109" s="5"/>
      <c r="H109" s="5"/>
      <c r="I109" s="5"/>
      <c r="J109" s="5"/>
      <c r="K109" s="5"/>
      <c r="L109" s="5"/>
      <c r="N109" s="5"/>
      <c r="O109" s="5"/>
      <c r="P109" s="5"/>
      <c r="Q109" s="5"/>
      <c r="R109" s="5"/>
      <c r="S109" s="5"/>
      <c r="T109" s="5"/>
      <c r="U109" s="5"/>
      <c r="V109" s="5"/>
    </row>
    <row r="110" spans="1:27" x14ac:dyDescent="0.25">
      <c r="C110" s="5"/>
      <c r="D110" s="5"/>
      <c r="E110" s="5"/>
      <c r="F110" s="5"/>
      <c r="G110" s="5"/>
      <c r="H110" s="5"/>
      <c r="I110" s="5"/>
      <c r="J110" s="5"/>
      <c r="K110" s="5"/>
      <c r="L110" s="5"/>
      <c r="N110" s="5"/>
      <c r="O110" s="5"/>
      <c r="P110" s="5"/>
      <c r="Q110" s="5"/>
      <c r="R110" s="5"/>
      <c r="S110" s="5"/>
      <c r="T110" s="5"/>
      <c r="U110" s="5"/>
      <c r="V110" s="5"/>
    </row>
    <row r="111" spans="1:27" x14ac:dyDescent="0.25">
      <c r="D111" s="5"/>
      <c r="E111" s="5"/>
      <c r="F111" s="5"/>
      <c r="G111" s="5"/>
      <c r="H111" s="5"/>
      <c r="I111" s="5"/>
      <c r="J111" s="5"/>
      <c r="K111" s="5"/>
      <c r="N111" s="5"/>
      <c r="O111" s="5"/>
      <c r="P111" s="5"/>
      <c r="Q111" s="5"/>
      <c r="R111" s="5"/>
      <c r="S111" s="5"/>
      <c r="T111" s="5"/>
      <c r="U111" s="5"/>
      <c r="V111" s="5"/>
    </row>
    <row r="112" spans="1:27" x14ac:dyDescent="0.25">
      <c r="D112" s="5"/>
      <c r="E112" s="5"/>
      <c r="F112" s="5"/>
      <c r="G112" s="5"/>
      <c r="H112" s="5"/>
      <c r="I112" s="5"/>
      <c r="J112" s="5"/>
      <c r="K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R118" s="5"/>
      <c r="S118" s="5"/>
      <c r="T118" s="5"/>
      <c r="U118" s="5"/>
      <c r="V118" s="5"/>
    </row>
    <row r="119" spans="4:22" x14ac:dyDescent="0.25">
      <c r="D119" s="5"/>
      <c r="E119" s="5"/>
      <c r="F119" s="5"/>
      <c r="G119" s="5"/>
      <c r="H119" s="5"/>
      <c r="I119" s="5"/>
      <c r="J119" s="5"/>
      <c r="K119" s="5"/>
      <c r="S119" s="5"/>
      <c r="T119" s="5"/>
      <c r="U119" s="5"/>
      <c r="V119" s="5"/>
    </row>
    <row r="120" spans="4:22" x14ac:dyDescent="0.25">
      <c r="D120" s="5"/>
      <c r="E120" s="5"/>
      <c r="F120" s="5"/>
      <c r="G120" s="5"/>
      <c r="H120" s="5"/>
      <c r="I120" s="5"/>
      <c r="J120" s="5"/>
      <c r="K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row>
    <row r="124" spans="4:22" x14ac:dyDescent="0.25">
      <c r="D124" s="5"/>
      <c r="E124" s="5"/>
      <c r="F124" s="5"/>
      <c r="G124" s="5"/>
      <c r="H124" s="5"/>
      <c r="I124" s="5"/>
      <c r="J124" s="5"/>
      <c r="K124" s="5"/>
    </row>
    <row r="125" spans="4:22" x14ac:dyDescent="0.25">
      <c r="D125" s="5"/>
      <c r="E125" s="5"/>
      <c r="F125" s="5"/>
      <c r="G125" s="5"/>
      <c r="H125" s="5"/>
      <c r="I125" s="5"/>
      <c r="J125" s="5"/>
      <c r="K125" s="5"/>
    </row>
    <row r="126" spans="4:22" x14ac:dyDescent="0.25">
      <c r="D126" s="5"/>
      <c r="E126" s="5"/>
      <c r="F126" s="5"/>
      <c r="G126" s="5"/>
      <c r="H126" s="5"/>
      <c r="I126" s="5"/>
      <c r="J126" s="5"/>
      <c r="K126" s="5"/>
    </row>
  </sheetData>
  <sheetProtection password="CF2F" sheet="1" objects="1" scenarios="1"/>
  <mergeCells count="44">
    <mergeCell ref="N67:Q67"/>
    <mergeCell ref="N72:Q73"/>
    <mergeCell ref="I66:K66"/>
    <mergeCell ref="I65:K65"/>
    <mergeCell ref="E63:K64"/>
    <mergeCell ref="E68:K68"/>
    <mergeCell ref="E71:G71"/>
    <mergeCell ref="E74:G74"/>
    <mergeCell ref="J70:K70"/>
    <mergeCell ref="J71:K71"/>
    <mergeCell ref="J73:K73"/>
    <mergeCell ref="J74:K74"/>
    <mergeCell ref="H73:I73"/>
    <mergeCell ref="H74:I74"/>
    <mergeCell ref="H71:I71"/>
    <mergeCell ref="H70:I70"/>
    <mergeCell ref="E70:G70"/>
    <mergeCell ref="E73:G73"/>
    <mergeCell ref="E19:J22"/>
    <mergeCell ref="E23:F24"/>
    <mergeCell ref="E28:J29"/>
    <mergeCell ref="E30:J30"/>
    <mergeCell ref="H23:I23"/>
    <mergeCell ref="E15:J15"/>
    <mergeCell ref="P15:Y15"/>
    <mergeCell ref="E16:J16"/>
    <mergeCell ref="E17:J18"/>
    <mergeCell ref="N17:O17"/>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s>
  <conditionalFormatting sqref="P17:T17">
    <cfRule type="cellIs" dxfId="111" priority="254" operator="greaterThan">
      <formula>0</formula>
    </cfRule>
  </conditionalFormatting>
  <conditionalFormatting sqref="U17">
    <cfRule type="cellIs" dxfId="110" priority="253" operator="greaterThan">
      <formula>0</formula>
    </cfRule>
  </conditionalFormatting>
  <conditionalFormatting sqref="V17">
    <cfRule type="cellIs" dxfId="109" priority="252" operator="greaterThan">
      <formula>0</formula>
    </cfRule>
  </conditionalFormatting>
  <conditionalFormatting sqref="W17:X17">
    <cfRule type="cellIs" dxfId="108" priority="251" operator="greaterThan">
      <formula>0</formula>
    </cfRule>
  </conditionalFormatting>
  <conditionalFormatting sqref="I26">
    <cfRule type="cellIs" dxfId="107" priority="236" operator="greaterThan">
      <formula>0</formula>
    </cfRule>
  </conditionalFormatting>
  <conditionalFormatting sqref="Y29">
    <cfRule type="cellIs" dxfId="106" priority="132" operator="greaterThan">
      <formula>0</formula>
    </cfRule>
  </conditionalFormatting>
  <conditionalFormatting sqref="Y29">
    <cfRule type="cellIs" dxfId="105" priority="131" operator="greaterThan">
      <formula>0</formula>
    </cfRule>
  </conditionalFormatting>
  <conditionalFormatting sqref="Y18 Y21:Y28">
    <cfRule type="cellIs" dxfId="104" priority="140" operator="greaterThan">
      <formula>0</formula>
    </cfRule>
  </conditionalFormatting>
  <conditionalFormatting sqref="Y18 Y21:Y28">
    <cfRule type="cellIs" dxfId="103" priority="139" operator="greaterThan">
      <formula>0</formula>
    </cfRule>
  </conditionalFormatting>
  <conditionalFormatting sqref="Y24:Y28">
    <cfRule type="cellIs" dxfId="102" priority="137" operator="greaterThan">
      <formula>0</formula>
    </cfRule>
  </conditionalFormatting>
  <conditionalFormatting sqref="U41:U46">
    <cfRule type="cellIs" dxfId="101" priority="118" operator="greaterThan">
      <formula>0</formula>
    </cfRule>
  </conditionalFormatting>
  <conditionalFormatting sqref="U29">
    <cfRule type="cellIs" dxfId="100" priority="135" operator="greaterThan">
      <formula>0</formula>
    </cfRule>
  </conditionalFormatting>
  <conditionalFormatting sqref="V29">
    <cfRule type="cellIs" dxfId="99" priority="134" operator="greaterThan">
      <formula>0</formula>
    </cfRule>
  </conditionalFormatting>
  <conditionalFormatting sqref="W29:X29">
    <cfRule type="cellIs" dxfId="98" priority="133" operator="greaterThan">
      <formula>0</formula>
    </cfRule>
  </conditionalFormatting>
  <conditionalFormatting sqref="P18:T18 P21:T28">
    <cfRule type="cellIs" dxfId="97" priority="145" operator="greaterThan">
      <formula>0</formula>
    </cfRule>
  </conditionalFormatting>
  <conditionalFormatting sqref="U18 U21:U28">
    <cfRule type="cellIs" dxfId="96" priority="144" operator="greaterThan">
      <formula>0</formula>
    </cfRule>
  </conditionalFormatting>
  <conditionalFormatting sqref="U35">
    <cfRule type="cellIs" dxfId="95" priority="126" operator="greaterThan">
      <formula>0</formula>
    </cfRule>
  </conditionalFormatting>
  <conditionalFormatting sqref="W18:X18 W21:X28">
    <cfRule type="cellIs" dxfId="94" priority="142" operator="greaterThan">
      <formula>0</formula>
    </cfRule>
  </conditionalFormatting>
  <conditionalFormatting sqref="Y21:Y23 Y18">
    <cfRule type="cellIs" dxfId="93" priority="141" operator="greaterThan">
      <formula>0</formula>
    </cfRule>
  </conditionalFormatting>
  <conditionalFormatting sqref="P29:T29">
    <cfRule type="cellIs" dxfId="92" priority="136" operator="greaterThan">
      <formula>0</formula>
    </cfRule>
  </conditionalFormatting>
  <conditionalFormatting sqref="Y29">
    <cfRule type="cellIs" dxfId="91" priority="130" operator="greaterThan">
      <formula>0</formula>
    </cfRule>
  </conditionalFormatting>
  <conditionalFormatting sqref="V47">
    <cfRule type="cellIs" dxfId="90" priority="108" operator="greaterThan">
      <formula>0</formula>
    </cfRule>
  </conditionalFormatting>
  <conditionalFormatting sqref="W47:X47">
    <cfRule type="cellIs" dxfId="89" priority="107" operator="greaterThan">
      <formula>0</formula>
    </cfRule>
  </conditionalFormatting>
  <conditionalFormatting sqref="P35:T35">
    <cfRule type="cellIs" dxfId="88" priority="127" operator="greaterThan">
      <formula>0</formula>
    </cfRule>
  </conditionalFormatting>
  <conditionalFormatting sqref="V35">
    <cfRule type="cellIs" dxfId="87" priority="125" operator="greaterThan">
      <formula>0</formula>
    </cfRule>
  </conditionalFormatting>
  <conditionalFormatting sqref="W35:X35">
    <cfRule type="cellIs" dxfId="86" priority="124" operator="greaterThan">
      <formula>0</formula>
    </cfRule>
  </conditionalFormatting>
  <conditionalFormatting sqref="Y35">
    <cfRule type="cellIs" dxfId="85" priority="123" operator="greaterThan">
      <formula>0</formula>
    </cfRule>
  </conditionalFormatting>
  <conditionalFormatting sqref="Y35">
    <cfRule type="cellIs" dxfId="84" priority="122" operator="greaterThan">
      <formula>0</formula>
    </cfRule>
  </conditionalFormatting>
  <conditionalFormatting sqref="Y35">
    <cfRule type="cellIs" dxfId="83" priority="121" operator="greaterThan">
      <formula>0</formula>
    </cfRule>
  </conditionalFormatting>
  <conditionalFormatting sqref="Y47">
    <cfRule type="cellIs" dxfId="82" priority="106" operator="greaterThan">
      <formula>0</formula>
    </cfRule>
  </conditionalFormatting>
  <conditionalFormatting sqref="V18 V21:V28">
    <cfRule type="cellIs" dxfId="81" priority="143" operator="greaterThan">
      <formula>0</formula>
    </cfRule>
  </conditionalFormatting>
  <conditionalFormatting sqref="P41:T41 P42:P46 R42:T46">
    <cfRule type="cellIs" dxfId="80" priority="119" operator="greaterThan">
      <formula>0</formula>
    </cfRule>
  </conditionalFormatting>
  <conditionalFormatting sqref="V41:V46">
    <cfRule type="cellIs" dxfId="79" priority="117" operator="greaterThan">
      <formula>0</formula>
    </cfRule>
  </conditionalFormatting>
  <conditionalFormatting sqref="W41:X46">
    <cfRule type="cellIs" dxfId="78" priority="116" operator="greaterThan">
      <formula>0</formula>
    </cfRule>
  </conditionalFormatting>
  <conditionalFormatting sqref="Y41">
    <cfRule type="cellIs" dxfId="77" priority="115" operator="greaterThan">
      <formula>0</formula>
    </cfRule>
  </conditionalFormatting>
  <conditionalFormatting sqref="Y44:Y46 Y41:Y42">
    <cfRule type="cellIs" dxfId="76" priority="114" operator="greaterThan">
      <formula>0</formula>
    </cfRule>
  </conditionalFormatting>
  <conditionalFormatting sqref="Y41:Y46">
    <cfRule type="cellIs" dxfId="75" priority="113" operator="greaterThan">
      <formula>0</formula>
    </cfRule>
  </conditionalFormatting>
  <conditionalFormatting sqref="Y42:Y46">
    <cfRule type="cellIs" dxfId="74" priority="112" operator="greaterThan">
      <formula>0</formula>
    </cfRule>
  </conditionalFormatting>
  <conditionalFormatting sqref="R43:Y43">
    <cfRule type="cellIs" dxfId="73" priority="111" operator="greaterThan">
      <formula>0</formula>
    </cfRule>
  </conditionalFormatting>
  <conditionalFormatting sqref="P47:T47">
    <cfRule type="cellIs" dxfId="72" priority="110" operator="greaterThan">
      <formula>0</formula>
    </cfRule>
  </conditionalFormatting>
  <conditionalFormatting sqref="U47">
    <cfRule type="cellIs" dxfId="71" priority="109" operator="greaterThan">
      <formula>0</formula>
    </cfRule>
  </conditionalFormatting>
  <conditionalFormatting sqref="Y47">
    <cfRule type="cellIs" dxfId="70" priority="105" operator="greaterThan">
      <formula>0</formula>
    </cfRule>
  </conditionalFormatting>
  <conditionalFormatting sqref="Y47">
    <cfRule type="cellIs" dxfId="69" priority="104" operator="greaterThan">
      <formula>0</formula>
    </cfRule>
  </conditionalFormatting>
  <conditionalFormatting sqref="P60:T63">
    <cfRule type="cellIs" dxfId="68" priority="93" operator="greaterThan">
      <formula>0</formula>
    </cfRule>
  </conditionalFormatting>
  <conditionalFormatting sqref="U60:U63">
    <cfRule type="cellIs" dxfId="67" priority="92" operator="greaterThan">
      <formula>0</formula>
    </cfRule>
  </conditionalFormatting>
  <conditionalFormatting sqref="V60:V63">
    <cfRule type="cellIs" dxfId="66" priority="91" operator="greaterThan">
      <formula>0</formula>
    </cfRule>
  </conditionalFormatting>
  <conditionalFormatting sqref="W60:X63">
    <cfRule type="cellIs" dxfId="65" priority="90" operator="greaterThan">
      <formula>0</formula>
    </cfRule>
  </conditionalFormatting>
  <conditionalFormatting sqref="Y61:Y63">
    <cfRule type="cellIs" dxfId="64" priority="89" operator="greaterThan">
      <formula>0</formula>
    </cfRule>
  </conditionalFormatting>
  <conditionalFormatting sqref="Y60:Y63">
    <cfRule type="cellIs" dxfId="63" priority="88" operator="greaterThan">
      <formula>0</formula>
    </cfRule>
  </conditionalFormatting>
  <conditionalFormatting sqref="Y60:Y63">
    <cfRule type="cellIs" dxfId="62" priority="87" operator="greaterThan">
      <formula>0</formula>
    </cfRule>
  </conditionalFormatting>
  <conditionalFormatting sqref="Q60:Y60">
    <cfRule type="cellIs" dxfId="61" priority="86" operator="greaterThan">
      <formula>0</formula>
    </cfRule>
  </conditionalFormatting>
  <conditionalFormatting sqref="H26">
    <cfRule type="cellIs" dxfId="60" priority="85" operator="greaterThan">
      <formula>0</formula>
    </cfRule>
  </conditionalFormatting>
  <conditionalFormatting sqref="Y19">
    <cfRule type="cellIs" dxfId="59" priority="65" operator="greaterThan">
      <formula>0</formula>
    </cfRule>
  </conditionalFormatting>
  <conditionalFormatting sqref="Y19">
    <cfRule type="cellIs" dxfId="58" priority="64" operator="greaterThan">
      <formula>0</formula>
    </cfRule>
  </conditionalFormatting>
  <conditionalFormatting sqref="P19:T19">
    <cfRule type="cellIs" dxfId="57" priority="70" operator="greaterThan">
      <formula>0</formula>
    </cfRule>
  </conditionalFormatting>
  <conditionalFormatting sqref="U19">
    <cfRule type="cellIs" dxfId="56" priority="69" operator="greaterThan">
      <formula>0</formula>
    </cfRule>
  </conditionalFormatting>
  <conditionalFormatting sqref="W19:X19">
    <cfRule type="cellIs" dxfId="55" priority="67" operator="greaterThan">
      <formula>0</formula>
    </cfRule>
  </conditionalFormatting>
  <conditionalFormatting sqref="Y19">
    <cfRule type="cellIs" dxfId="54" priority="66" operator="greaterThan">
      <formula>0</formula>
    </cfRule>
  </conditionalFormatting>
  <conditionalFormatting sqref="V19">
    <cfRule type="cellIs" dxfId="53" priority="68" operator="greaterThan">
      <formula>0</formula>
    </cfRule>
  </conditionalFormatting>
  <conditionalFormatting sqref="Y20">
    <cfRule type="cellIs" dxfId="52" priority="58" operator="greaterThan">
      <formula>0</formula>
    </cfRule>
  </conditionalFormatting>
  <conditionalFormatting sqref="Y20">
    <cfRule type="cellIs" dxfId="51" priority="57" operator="greaterThan">
      <formula>0</formula>
    </cfRule>
  </conditionalFormatting>
  <conditionalFormatting sqref="P20:T20">
    <cfRule type="cellIs" dxfId="50" priority="63" operator="greaterThan">
      <formula>0</formula>
    </cfRule>
  </conditionalFormatting>
  <conditionalFormatting sqref="U20">
    <cfRule type="cellIs" dxfId="49" priority="62" operator="greaterThan">
      <formula>0</formula>
    </cfRule>
  </conditionalFormatting>
  <conditionalFormatting sqref="W20:X20">
    <cfRule type="cellIs" dxfId="48" priority="60" operator="greaterThan">
      <formula>0</formula>
    </cfRule>
  </conditionalFormatting>
  <conditionalFormatting sqref="Y20">
    <cfRule type="cellIs" dxfId="47" priority="59" operator="greaterThan">
      <formula>0</formula>
    </cfRule>
  </conditionalFormatting>
  <conditionalFormatting sqref="V20">
    <cfRule type="cellIs" dxfId="46" priority="61" operator="greaterThan">
      <formula>0</formula>
    </cfRule>
  </conditionalFormatting>
  <conditionalFormatting sqref="P59:T59">
    <cfRule type="cellIs" dxfId="45" priority="56" operator="greaterThan">
      <formula>0</formula>
    </cfRule>
  </conditionalFormatting>
  <conditionalFormatting sqref="U59">
    <cfRule type="cellIs" dxfId="44" priority="55" operator="greaterThan">
      <formula>0</formula>
    </cfRule>
  </conditionalFormatting>
  <conditionalFormatting sqref="V59">
    <cfRule type="cellIs" dxfId="43" priority="54" operator="greaterThan">
      <formula>0</formula>
    </cfRule>
  </conditionalFormatting>
  <conditionalFormatting sqref="W59:X59">
    <cfRule type="cellIs" dxfId="42" priority="53" operator="greaterThan">
      <formula>0</formula>
    </cfRule>
  </conditionalFormatting>
  <conditionalFormatting sqref="Y59">
    <cfRule type="cellIs" dxfId="41" priority="52" operator="greaterThan">
      <formula>0</formula>
    </cfRule>
  </conditionalFormatting>
  <conditionalFormatting sqref="Y59">
    <cfRule type="cellIs" dxfId="40" priority="51" operator="greaterThan">
      <formula>0</formula>
    </cfRule>
  </conditionalFormatting>
  <conditionalFormatting sqref="Q59:Y59">
    <cfRule type="cellIs" dxfId="39" priority="50" operator="greaterThan">
      <formula>0</formula>
    </cfRule>
  </conditionalFormatting>
  <conditionalFormatting sqref="Y30:Y34">
    <cfRule type="cellIs" dxfId="38" priority="45" operator="greaterThan">
      <formula>0</formula>
    </cfRule>
  </conditionalFormatting>
  <conditionalFormatting sqref="Y30:Y34">
    <cfRule type="cellIs" dxfId="37" priority="44" operator="greaterThan">
      <formula>0</formula>
    </cfRule>
  </conditionalFormatting>
  <conditionalFormatting sqref="Y30:Y34">
    <cfRule type="cellIs" dxfId="36" priority="43" operator="greaterThan">
      <formula>0</formula>
    </cfRule>
  </conditionalFormatting>
  <conditionalFormatting sqref="P30:P34 R30:T34">
    <cfRule type="cellIs" dxfId="35" priority="49" operator="greaterThan">
      <formula>0</formula>
    </cfRule>
  </conditionalFormatting>
  <conditionalFormatting sqref="U30:U34">
    <cfRule type="cellIs" dxfId="34" priority="48" operator="greaterThan">
      <formula>0</formula>
    </cfRule>
  </conditionalFormatting>
  <conditionalFormatting sqref="W30:X34">
    <cfRule type="cellIs" dxfId="33" priority="46" operator="greaterThan">
      <formula>0</formula>
    </cfRule>
  </conditionalFormatting>
  <conditionalFormatting sqref="V30:V34">
    <cfRule type="cellIs" dxfId="32" priority="47" operator="greaterThan">
      <formula>0</formula>
    </cfRule>
  </conditionalFormatting>
  <conditionalFormatting sqref="Y36:Y40">
    <cfRule type="cellIs" dxfId="31" priority="38" operator="greaterThan">
      <formula>0</formula>
    </cfRule>
  </conditionalFormatting>
  <conditionalFormatting sqref="Y36:Y40">
    <cfRule type="cellIs" dxfId="30" priority="37" operator="greaterThan">
      <formula>0</formula>
    </cfRule>
  </conditionalFormatting>
  <conditionalFormatting sqref="Y36:Y40">
    <cfRule type="cellIs" dxfId="29" priority="36" operator="greaterThan">
      <formula>0</formula>
    </cfRule>
  </conditionalFormatting>
  <conditionalFormatting sqref="P36:P40 R36:T40">
    <cfRule type="cellIs" dxfId="28" priority="42" operator="greaterThan">
      <formula>0</formula>
    </cfRule>
  </conditionalFormatting>
  <conditionalFormatting sqref="U36:U40">
    <cfRule type="cellIs" dxfId="27" priority="41" operator="greaterThan">
      <formula>0</formula>
    </cfRule>
  </conditionalFormatting>
  <conditionalFormatting sqref="W36:X40">
    <cfRule type="cellIs" dxfId="26" priority="39" operator="greaterThan">
      <formula>0</formula>
    </cfRule>
  </conditionalFormatting>
  <conditionalFormatting sqref="V36:V40">
    <cfRule type="cellIs" dxfId="25" priority="40" operator="greaterThan">
      <formula>0</formula>
    </cfRule>
  </conditionalFormatting>
  <conditionalFormatting sqref="U53">
    <cfRule type="cellIs" dxfId="24" priority="27" operator="greaterThan">
      <formula>0</formula>
    </cfRule>
  </conditionalFormatting>
  <conditionalFormatting sqref="P53:T53">
    <cfRule type="cellIs" dxfId="23" priority="28" operator="greaterThan">
      <formula>0</formula>
    </cfRule>
  </conditionalFormatting>
  <conditionalFormatting sqref="V53">
    <cfRule type="cellIs" dxfId="22" priority="26" operator="greaterThan">
      <formula>0</formula>
    </cfRule>
  </conditionalFormatting>
  <conditionalFormatting sqref="W53:X53">
    <cfRule type="cellIs" dxfId="21" priority="25" operator="greaterThan">
      <formula>0</formula>
    </cfRule>
  </conditionalFormatting>
  <conditionalFormatting sqref="Y53">
    <cfRule type="cellIs" dxfId="20" priority="24" operator="greaterThan">
      <formula>0</formula>
    </cfRule>
  </conditionalFormatting>
  <conditionalFormatting sqref="Y53">
    <cfRule type="cellIs" dxfId="19" priority="23" operator="greaterThan">
      <formula>0</formula>
    </cfRule>
  </conditionalFormatting>
  <conditionalFormatting sqref="Y53">
    <cfRule type="cellIs" dxfId="18" priority="22" operator="greaterThan">
      <formula>0</formula>
    </cfRule>
  </conditionalFormatting>
  <conditionalFormatting sqref="Y48:Y52">
    <cfRule type="cellIs" dxfId="17" priority="15" operator="greaterThan">
      <formula>0</formula>
    </cfRule>
  </conditionalFormatting>
  <conditionalFormatting sqref="Y48:Y52">
    <cfRule type="cellIs" dxfId="16" priority="14" operator="greaterThan">
      <formula>0</formula>
    </cfRule>
  </conditionalFormatting>
  <conditionalFormatting sqref="Y48:Y52">
    <cfRule type="cellIs" dxfId="15" priority="13" operator="greaterThan">
      <formula>0</formula>
    </cfRule>
  </conditionalFormatting>
  <conditionalFormatting sqref="P48:P52 R48:T52">
    <cfRule type="cellIs" dxfId="14" priority="19" operator="greaterThan">
      <formula>0</formula>
    </cfRule>
  </conditionalFormatting>
  <conditionalFormatting sqref="U48:U52">
    <cfRule type="cellIs" dxfId="13" priority="18" operator="greaterThan">
      <formula>0</formula>
    </cfRule>
  </conditionalFormatting>
  <conditionalFormatting sqref="W48:X52">
    <cfRule type="cellIs" dxfId="12" priority="16" operator="greaterThan">
      <formula>0</formula>
    </cfRule>
  </conditionalFormatting>
  <conditionalFormatting sqref="V48:V52">
    <cfRule type="cellIs" dxfId="11" priority="17" operator="greaterThan">
      <formula>0</formula>
    </cfRule>
  </conditionalFormatting>
  <conditionalFormatting sqref="Q30:Q34">
    <cfRule type="cellIs" dxfId="10" priority="12" operator="greaterThan">
      <formula>0</formula>
    </cfRule>
  </conditionalFormatting>
  <conditionalFormatting sqref="Q36:Q40">
    <cfRule type="cellIs" dxfId="9" priority="11" operator="greaterThan">
      <formula>0</formula>
    </cfRule>
  </conditionalFormatting>
  <conditionalFormatting sqref="Q42:Q46">
    <cfRule type="cellIs" dxfId="8" priority="10" operator="greaterThan">
      <formula>0</formula>
    </cfRule>
  </conditionalFormatting>
  <conditionalFormatting sqref="Q48:Q52">
    <cfRule type="cellIs" dxfId="7" priority="9" operator="greaterThan">
      <formula>0</formula>
    </cfRule>
  </conditionalFormatting>
  <conditionalFormatting sqref="P54:T58">
    <cfRule type="cellIs" dxfId="6" priority="7" operator="greaterThan">
      <formula>0</formula>
    </cfRule>
  </conditionalFormatting>
  <conditionalFormatting sqref="U54:U58">
    <cfRule type="cellIs" dxfId="5" priority="6" operator="greaterThan">
      <formula>0</formula>
    </cfRule>
  </conditionalFormatting>
  <conditionalFormatting sqref="V54:V58">
    <cfRule type="cellIs" dxfId="4" priority="5" operator="greaterThan">
      <formula>0</formula>
    </cfRule>
  </conditionalFormatting>
  <conditionalFormatting sqref="W54:X58">
    <cfRule type="cellIs" dxfId="3" priority="4" operator="greaterThan">
      <formula>0</formula>
    </cfRule>
  </conditionalFormatting>
  <conditionalFormatting sqref="Y54:Y58">
    <cfRule type="cellIs" dxfId="2" priority="3" operator="greaterThan">
      <formula>0</formula>
    </cfRule>
  </conditionalFormatting>
  <conditionalFormatting sqref="Y54:Y58">
    <cfRule type="cellIs" dxfId="1" priority="2" operator="greaterThan">
      <formula>0</formula>
    </cfRule>
  </conditionalFormatting>
  <conditionalFormatting sqref="Q54:Y58">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heetViews>
  <sheetFormatPr defaultRowHeight="15" x14ac:dyDescent="0.25"/>
  <cols>
    <col min="1" max="1" width="9.140625" style="92"/>
    <col min="2" max="2" width="189.7109375" style="94" customWidth="1"/>
    <col min="3" max="16384" width="9.140625" style="92"/>
  </cols>
  <sheetData>
    <row r="3" spans="2:2" ht="46.5" x14ac:dyDescent="0.25">
      <c r="B3" s="93" t="s">
        <v>67</v>
      </c>
    </row>
    <row r="6" spans="2:2" ht="60" x14ac:dyDescent="0.25">
      <c r="B6" s="94" t="s">
        <v>89</v>
      </c>
    </row>
    <row r="7" spans="2:2" x14ac:dyDescent="0.25">
      <c r="B7" s="94" t="s">
        <v>51</v>
      </c>
    </row>
    <row r="8" spans="2:2" ht="30" x14ac:dyDescent="0.25">
      <c r="B8" s="94" t="s">
        <v>79</v>
      </c>
    </row>
    <row r="9" spans="2:2" x14ac:dyDescent="0.25">
      <c r="B9" s="94" t="s">
        <v>49</v>
      </c>
    </row>
    <row r="10" spans="2:2" ht="32.25" x14ac:dyDescent="0.25">
      <c r="B10" s="94" t="s">
        <v>82</v>
      </c>
    </row>
    <row r="11" spans="2:2" x14ac:dyDescent="0.25">
      <c r="B11" s="94" t="s">
        <v>37</v>
      </c>
    </row>
    <row r="12" spans="2:2" ht="30" x14ac:dyDescent="0.25">
      <c r="B12" s="94" t="s">
        <v>52</v>
      </c>
    </row>
    <row r="13" spans="2:2" x14ac:dyDescent="0.25">
      <c r="B13" s="94" t="s">
        <v>37</v>
      </c>
    </row>
    <row r="14" spans="2:2" x14ac:dyDescent="0.25">
      <c r="B14" s="94" t="s">
        <v>53</v>
      </c>
    </row>
    <row r="15" spans="2:2" x14ac:dyDescent="0.25">
      <c r="B15" s="94" t="s">
        <v>50</v>
      </c>
    </row>
    <row r="16" spans="2:2" ht="30" x14ac:dyDescent="0.25">
      <c r="B16" s="114" t="s">
        <v>78</v>
      </c>
    </row>
    <row r="17" spans="2:2" x14ac:dyDescent="0.25">
      <c r="B17" s="94" t="s">
        <v>37</v>
      </c>
    </row>
    <row r="18" spans="2:2" ht="30" x14ac:dyDescent="0.25">
      <c r="B18" s="94" t="s">
        <v>80</v>
      </c>
    </row>
    <row r="20" spans="2:2" x14ac:dyDescent="0.25">
      <c r="B20" s="94" t="s">
        <v>77</v>
      </c>
    </row>
    <row r="21" spans="2:2" x14ac:dyDescent="0.25">
      <c r="B21" s="94" t="s">
        <v>37</v>
      </c>
    </row>
    <row r="22" spans="2:2" x14ac:dyDescent="0.25">
      <c r="B22" s="94" t="s">
        <v>54</v>
      </c>
    </row>
    <row r="23" spans="2:2" x14ac:dyDescent="0.25">
      <c r="B23" s="94" t="s">
        <v>48</v>
      </c>
    </row>
    <row r="24" spans="2:2" ht="30" x14ac:dyDescent="0.25">
      <c r="B24" s="94" t="s">
        <v>81</v>
      </c>
    </row>
    <row r="26" spans="2:2" x14ac:dyDescent="0.25">
      <c r="B26" s="94" t="s">
        <v>55</v>
      </c>
    </row>
    <row r="27" spans="2:2" x14ac:dyDescent="0.25">
      <c r="B27" s="94" t="s">
        <v>37</v>
      </c>
    </row>
    <row r="28" spans="2:2" ht="30" x14ac:dyDescent="0.25">
      <c r="B28" s="94" t="s">
        <v>56</v>
      </c>
    </row>
    <row r="29" spans="2:2" x14ac:dyDescent="0.25">
      <c r="B29" s="94" t="s">
        <v>48</v>
      </c>
    </row>
    <row r="30" spans="2:2" x14ac:dyDescent="0.25">
      <c r="B30" s="94" t="s">
        <v>57</v>
      </c>
    </row>
    <row r="32" spans="2:2" x14ac:dyDescent="0.25">
      <c r="B32" s="94" t="s">
        <v>58</v>
      </c>
    </row>
    <row r="33" spans="2:2" x14ac:dyDescent="0.25">
      <c r="B33" s="94" t="s">
        <v>37</v>
      </c>
    </row>
    <row r="34" spans="2:2" ht="30" x14ac:dyDescent="0.25">
      <c r="B34" s="94" t="s">
        <v>59</v>
      </c>
    </row>
    <row r="36" spans="2:2" x14ac:dyDescent="0.25">
      <c r="B36" s="94" t="s">
        <v>60</v>
      </c>
    </row>
    <row r="37" spans="2:2" x14ac:dyDescent="0.25">
      <c r="B37" s="94" t="s">
        <v>61</v>
      </c>
    </row>
    <row r="38" spans="2:2" x14ac:dyDescent="0.25">
      <c r="B38" s="94" t="s">
        <v>62</v>
      </c>
    </row>
    <row r="39" spans="2:2" x14ac:dyDescent="0.25">
      <c r="B39" s="94" t="s">
        <v>37</v>
      </c>
    </row>
    <row r="40" spans="2:2" x14ac:dyDescent="0.25">
      <c r="B40" s="94" t="s">
        <v>63</v>
      </c>
    </row>
    <row r="41" spans="2:2" x14ac:dyDescent="0.25">
      <c r="B41" s="94" t="s">
        <v>37</v>
      </c>
    </row>
    <row r="42" spans="2:2" ht="45" x14ac:dyDescent="0.25">
      <c r="B42" s="94" t="s">
        <v>64</v>
      </c>
    </row>
    <row r="43" spans="2:2" x14ac:dyDescent="0.25">
      <c r="B43" s="94" t="s">
        <v>37</v>
      </c>
    </row>
    <row r="44" spans="2:2" x14ac:dyDescent="0.25">
      <c r="B44" s="94" t="s">
        <v>65</v>
      </c>
    </row>
    <row r="45" spans="2:2" x14ac:dyDescent="0.25">
      <c r="B45" s="94" t="s">
        <v>37</v>
      </c>
    </row>
    <row r="46" spans="2:2" ht="30" x14ac:dyDescent="0.25">
      <c r="B46" s="124" t="s">
        <v>90</v>
      </c>
    </row>
    <row r="48" spans="2:2" x14ac:dyDescent="0.25">
      <c r="B48" s="94" t="s">
        <v>66</v>
      </c>
    </row>
  </sheetData>
  <sheetProtection algorithmName="SHA-512" hashValue="79SYq/ZIIjszqzxJKGzePPGhwMCIY/QxmAyembLZfZ2RInZZ/K3Hn2/9LJsncBnHISen09R63AWTTsfsT8DNFA==" saltValue="8sR4nZyx7kp0A8D3upDkH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C3" sqref="C3"/>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t="s">
        <v>75</v>
      </c>
    </row>
    <row r="3" spans="3:12" x14ac:dyDescent="0.25">
      <c r="C3" s="123" t="s">
        <v>91</v>
      </c>
    </row>
    <row r="4" spans="3:12" x14ac:dyDescent="0.25">
      <c r="C4" s="122" t="s">
        <v>83</v>
      </c>
    </row>
    <row r="7" spans="3:12" x14ac:dyDescent="0.25">
      <c r="C7" t="s">
        <v>47</v>
      </c>
    </row>
    <row r="9" spans="3:12" x14ac:dyDescent="0.25">
      <c r="C9" s="111"/>
      <c r="D9" s="117" t="s">
        <v>76</v>
      </c>
      <c r="E9" s="121" t="s">
        <v>68</v>
      </c>
      <c r="F9" s="118" t="s">
        <v>68</v>
      </c>
      <c r="G9" s="78" t="s">
        <v>68</v>
      </c>
      <c r="H9" s="78" t="s">
        <v>68</v>
      </c>
      <c r="I9" s="78" t="s">
        <v>68</v>
      </c>
      <c r="J9" s="78" t="s">
        <v>68</v>
      </c>
      <c r="K9" s="78" t="s">
        <v>68</v>
      </c>
      <c r="L9" s="78" t="s">
        <v>68</v>
      </c>
    </row>
    <row r="10" spans="3:12" x14ac:dyDescent="0.25">
      <c r="C10" s="112" t="s">
        <v>73</v>
      </c>
      <c r="D10" s="120">
        <v>5.5</v>
      </c>
      <c r="E10" s="119"/>
      <c r="F10" s="116"/>
      <c r="G10" s="78"/>
      <c r="H10" s="78"/>
      <c r="I10" s="78"/>
      <c r="J10" s="78"/>
      <c r="K10" s="78"/>
      <c r="L10" s="78"/>
    </row>
    <row r="11" spans="3:12" x14ac:dyDescent="0.25">
      <c r="C11" s="112" t="s">
        <v>74</v>
      </c>
      <c r="D11" s="120">
        <v>6</v>
      </c>
      <c r="E11" s="119"/>
      <c r="F11" s="116"/>
      <c r="G11" s="78"/>
      <c r="H11" s="78"/>
      <c r="I11" s="78"/>
      <c r="J11" s="78"/>
      <c r="K11" s="78"/>
      <c r="L11" s="78"/>
    </row>
    <row r="13" spans="3:12" x14ac:dyDescent="0.25">
      <c r="C13" s="110" t="s">
        <v>40</v>
      </c>
      <c r="D13" s="110"/>
      <c r="E13" s="110"/>
      <c r="F13" s="123" t="s">
        <v>84</v>
      </c>
    </row>
    <row r="14" spans="3:12" x14ac:dyDescent="0.25">
      <c r="C14" s="80" t="s">
        <v>41</v>
      </c>
      <c r="D14" s="110"/>
      <c r="E14" s="110"/>
      <c r="F14" s="123" t="s">
        <v>85</v>
      </c>
    </row>
    <row r="15" spans="3:12" x14ac:dyDescent="0.25">
      <c r="C15" s="110"/>
      <c r="D15" s="110"/>
      <c r="E15" s="110"/>
      <c r="F15" s="110"/>
    </row>
    <row r="16" spans="3:12" x14ac:dyDescent="0.25">
      <c r="C16" s="110" t="s">
        <v>70</v>
      </c>
      <c r="D16" s="110"/>
      <c r="E16" s="110"/>
      <c r="F16" s="123" t="s">
        <v>86</v>
      </c>
    </row>
    <row r="17" spans="3:6" x14ac:dyDescent="0.25">
      <c r="C17" s="110" t="s">
        <v>71</v>
      </c>
      <c r="D17" s="110"/>
      <c r="E17" s="110"/>
      <c r="F17" s="123" t="s">
        <v>87</v>
      </c>
    </row>
  </sheetData>
  <sheetProtection password="CF2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2019-06-25T10:39:49Z</dcterms:modified>
</cp:coreProperties>
</file>