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C:\Users\anthony\Dropbox\After School Club\2019 2020 booking forms\Prices, deadlines done\ST PAULS ASC DRAFT\"/>
    </mc:Choice>
  </mc:AlternateContent>
  <xr:revisionPtr revIDLastSave="0" documentId="13_ncr:1_{B03FE541-A160-427B-877B-79CACE51D97D}" xr6:coauthVersionLast="43" xr6:coauthVersionMax="43"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4" i="3" l="1"/>
  <c r="P66" i="3" s="1"/>
  <c r="I66" i="3" s="1"/>
  <c r="J73" i="3" s="1"/>
  <c r="J74" i="3" s="1"/>
  <c r="Q64" i="3"/>
  <c r="Q66" i="3"/>
  <c r="R64" i="3"/>
  <c r="R66" i="3"/>
  <c r="S64" i="3"/>
  <c r="S66" i="3"/>
  <c r="T64" i="3"/>
  <c r="T66" i="3"/>
  <c r="U64" i="3"/>
  <c r="U66" i="3"/>
  <c r="V64" i="3"/>
  <c r="V66" i="3"/>
  <c r="W64" i="3"/>
  <c r="W66" i="3"/>
  <c r="X64" i="3"/>
  <c r="X66" i="3"/>
  <c r="P65" i="3"/>
  <c r="I65" i="3" s="1"/>
  <c r="J70" i="3" s="1"/>
  <c r="J71" i="3" s="1"/>
  <c r="Q65" i="3"/>
  <c r="R65" i="3"/>
  <c r="S65" i="3"/>
  <c r="T65" i="3"/>
  <c r="U65" i="3"/>
  <c r="V65" i="3"/>
  <c r="W65" i="3"/>
  <c r="X65" i="3"/>
  <c r="H71" i="3"/>
  <c r="H74" i="3"/>
  <c r="H70" i="3"/>
  <c r="F66" i="3"/>
  <c r="F72" i="3"/>
  <c r="F65" i="3"/>
  <c r="F69" i="3"/>
  <c r="N7" i="3"/>
  <c r="N6" i="3"/>
  <c r="N5" i="3"/>
  <c r="Q16" i="3"/>
  <c r="I24" i="3"/>
  <c r="R16" i="3"/>
  <c r="S16" i="3"/>
  <c r="T16" i="3"/>
  <c r="U16" i="3"/>
  <c r="V16" i="3"/>
  <c r="W16" i="3"/>
  <c r="X16" i="3"/>
  <c r="P16" i="3"/>
  <c r="H24" i="3"/>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alcChain>
</file>

<file path=xl/sharedStrings.xml><?xml version="1.0" encoding="utf-8"?>
<sst xmlns="http://schemas.openxmlformats.org/spreadsheetml/2006/main" count="140" uniqueCount="92">
  <si>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</si>
  <si>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</si>
  <si>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</si>
  <si>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</si>
  <si>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</si>
  <si>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</si>
  <si>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</si>
  <si>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</si>
  <si>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</si>
  <si>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</si>
  <si>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</si>
  <si>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</si>
  <si>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</si>
  <si>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</si>
  <si>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</si>
  <si>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</si>
  <si>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</si>
  <si>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</si>
  <si>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</si>
  <si>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</si>
  <si>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</si>
  <si>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</si>
  <si>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</si>
  <si>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</si>
  <si>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</si>
  <si>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</si>
  <si>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</si>
  <si>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</si>
  <si>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</si>
  <si>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</si>
  <si>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</si>
  <si>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</si>
  <si>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</si>
  <si>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</si>
  <si>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</si>
  <si>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</si>
  <si>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</si>
  <si>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</si>
  <si>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</si>
  <si>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</si>
  <si>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</si>
  <si>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</si>
  <si>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</si>
  <si>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</si>
  <si>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</si>
  <si>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</si>
  <si>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</si>
  <si>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</si>
  <si>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</si>
  <si>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</si>
  <si>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</si>
  <si>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</si>
  <si>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</si>
  <si>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</si>
  <si>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</si>
  <si>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</si>
  <si>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</si>
  <si>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</si>
  <si>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</si>
  <si>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</si>
  <si>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</si>
  <si>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</si>
  <si>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</si>
  <si>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</si>
  <si>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</si>
  <si>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</si>
  <si>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</si>
  <si>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</si>
  <si>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</si>
  <si>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</si>
  <si>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</si>
  <si>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</si>
  <si>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</si>
  <si>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</si>
  <si>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</si>
  <si>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</si>
  <si>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</si>
  <si>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</si>
  <si>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</si>
  <si>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</si>
  <si>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</si>
  <si>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15.15 TO 18.00</t>
  </si>
  <si>
    <t>QUACKERS AFTER SCHOOL CLUB AT</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</si>
  <si>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</si>
  <si>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</si>
  <si>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</si>
  <si>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ST PAUL'S C OF E SCHOOL</t>
  </si>
  <si>
    <t>16th Dec 2019</t>
  </si>
  <si>
    <t>15th Dec 2019</t>
  </si>
  <si>
    <t>1st Jan 2020</t>
  </si>
  <si>
    <t>1st Feb 2020</t>
  </si>
  <si>
    <t>JANUARY - FEBRUARY HALF TERM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</si>
</sst>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8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38" fillId="0" borderId="0" xfId="0" applyFont="1" applyAlignment="1">
      <alignment wrapText="1"/>
    </xf>
    <xf numFmtId="0" fontId="0" fillId="0" borderId="1" xfId="0" applyBorder="1" applyAlignment="1">
      <alignment horizontal="center" wrapText="1"/>
    </xf>
    <xf numFmtId="8" fontId="0" fillId="0" borderId="1" xfId="0" applyNumberFormat="1" applyBorder="1" applyAlignment="1">
      <alignment horizontal="center"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2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6" sqref="P26"/>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18" width="21.7109375" style="7" customWidth="1"/>
    <col min="19"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AFTER SCHOOL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PAUL'S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JANUARY - FEBRUARY HALF TERM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9" customHeight="1" thickBot="1" x14ac:dyDescent="0.55000000000000004">
      <c r="A12" s="5"/>
      <c r="B12" s="12"/>
      <c r="C12" s="4"/>
      <c r="D12" s="4"/>
      <c r="E12" s="169" t="s">
        <v>83</v>
      </c>
      <c r="F12" s="170"/>
      <c r="G12" s="170"/>
      <c r="H12" s="170"/>
      <c r="I12" s="170"/>
      <c r="J12" s="170"/>
      <c r="K12" s="170"/>
      <c r="L12" s="170"/>
      <c r="M12" s="170"/>
      <c r="N12" s="170"/>
      <c r="O12" s="170"/>
      <c r="P12" s="170"/>
      <c r="Q12" s="170"/>
      <c r="R12" s="170"/>
      <c r="S12" s="170"/>
      <c r="T12" s="170"/>
      <c r="U12" s="170"/>
      <c r="V12" s="170"/>
      <c r="W12" s="170"/>
      <c r="X12" s="170"/>
      <c r="Y12" s="17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0"/>
      <c r="F15" s="160"/>
      <c r="G15" s="160"/>
      <c r="H15" s="160"/>
      <c r="I15" s="160"/>
      <c r="J15" s="160"/>
      <c r="K15" s="16"/>
      <c r="L15" s="4"/>
      <c r="M15" s="4"/>
      <c r="N15" s="13"/>
      <c r="O15" s="17"/>
      <c r="P15" s="161" t="s">
        <v>6</v>
      </c>
      <c r="Q15" s="162"/>
      <c r="R15" s="162"/>
      <c r="S15" s="163"/>
      <c r="T15" s="163"/>
      <c r="U15" s="163"/>
      <c r="V15" s="163"/>
      <c r="W15" s="164"/>
      <c r="X15" s="164"/>
      <c r="Y15" s="16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6" t="s">
        <v>21</v>
      </c>
      <c r="F16" s="166"/>
      <c r="G16" s="166"/>
      <c r="H16" s="166"/>
      <c r="I16" s="166"/>
      <c r="J16" s="166"/>
      <c r="K16" s="19"/>
      <c r="L16" s="4"/>
      <c r="M16" s="4"/>
      <c r="N16" s="13"/>
      <c r="O16" s="4"/>
      <c r="P16" s="20" t="str">
        <f>PRICES!D9</f>
        <v>15.15 TO 18.00</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7" t="s">
        <v>32</v>
      </c>
      <c r="F17" s="167"/>
      <c r="G17" s="167"/>
      <c r="H17" s="167"/>
      <c r="I17" s="167"/>
      <c r="J17" s="167"/>
      <c r="K17" s="19"/>
      <c r="L17" s="4"/>
      <c r="M17" s="4"/>
      <c r="N17" s="168" t="s">
        <v>5</v>
      </c>
      <c r="O17" s="16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7"/>
      <c r="F18" s="167"/>
      <c r="G18" s="167"/>
      <c r="H18" s="167"/>
      <c r="I18" s="167"/>
      <c r="J18" s="167"/>
      <c r="K18" s="19"/>
      <c r="L18" s="4"/>
      <c r="M18" s="4"/>
      <c r="N18" s="95" t="s">
        <v>0</v>
      </c>
      <c r="O18" s="96">
        <v>43836</v>
      </c>
      <c r="P18" s="115"/>
      <c r="Q18" s="115"/>
      <c r="R18" s="115"/>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5" t="s">
        <v>44</v>
      </c>
      <c r="F19" s="155"/>
      <c r="G19" s="155"/>
      <c r="H19" s="155"/>
      <c r="I19" s="155"/>
      <c r="J19" s="155"/>
      <c r="K19" s="19"/>
      <c r="L19" s="4"/>
      <c r="M19" s="4"/>
      <c r="N19" s="97" t="s">
        <v>1</v>
      </c>
      <c r="O19" s="98">
        <f>O18+1</f>
        <v>43837</v>
      </c>
      <c r="P19" s="113"/>
      <c r="Q19" s="115"/>
      <c r="R19" s="115"/>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5"/>
      <c r="F20" s="155"/>
      <c r="G20" s="155"/>
      <c r="H20" s="155"/>
      <c r="I20" s="155"/>
      <c r="J20" s="155"/>
      <c r="K20" s="19"/>
      <c r="L20" s="4"/>
      <c r="M20" s="4"/>
      <c r="N20" s="99" t="s">
        <v>2</v>
      </c>
      <c r="O20" s="100">
        <f>O19+1</f>
        <v>43838</v>
      </c>
      <c r="P20" s="113"/>
      <c r="Q20" s="115"/>
      <c r="R20" s="115"/>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5"/>
      <c r="F21" s="155"/>
      <c r="G21" s="155"/>
      <c r="H21" s="155"/>
      <c r="I21" s="155"/>
      <c r="J21" s="155"/>
      <c r="K21" s="19"/>
      <c r="L21" s="4"/>
      <c r="M21" s="4"/>
      <c r="N21" s="101" t="s">
        <v>3</v>
      </c>
      <c r="O21" s="102">
        <f>O20+1</f>
        <v>43839</v>
      </c>
      <c r="P21" s="1"/>
      <c r="Q21" s="115"/>
      <c r="R21" s="115"/>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5"/>
      <c r="F22" s="155"/>
      <c r="G22" s="155"/>
      <c r="H22" s="155"/>
      <c r="I22" s="155"/>
      <c r="J22" s="155"/>
      <c r="K22" s="19"/>
      <c r="L22" s="4"/>
      <c r="M22" s="4"/>
      <c r="N22" s="103" t="s">
        <v>4</v>
      </c>
      <c r="O22" s="104">
        <f>O21+1</f>
        <v>43840</v>
      </c>
      <c r="P22" s="1"/>
      <c r="Q22" s="115"/>
      <c r="R22" s="115"/>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6" t="s">
        <v>12</v>
      </c>
      <c r="F23" s="156"/>
      <c r="G23" s="58"/>
      <c r="H23" s="158" t="s">
        <v>6</v>
      </c>
      <c r="I23" s="159"/>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6"/>
      <c r="F24" s="156"/>
      <c r="G24" s="62"/>
      <c r="H24" s="23" t="str">
        <f>P16</f>
        <v>15.15 TO 18.00</v>
      </c>
      <c r="I24" s="23" t="str">
        <f t="shared" ref="I24" si="0">Q16</f>
        <v>N/A</v>
      </c>
      <c r="J24" s="60"/>
      <c r="K24" s="19"/>
      <c r="L24" s="4"/>
      <c r="M24" s="4"/>
      <c r="N24" s="95" t="s">
        <v>0</v>
      </c>
      <c r="O24" s="96">
        <f>O22+3</f>
        <v>43843</v>
      </c>
      <c r="P24" s="1"/>
      <c r="Q24" s="115"/>
      <c r="R24" s="115"/>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43844</v>
      </c>
      <c r="P25" s="1"/>
      <c r="Q25" s="115"/>
      <c r="R25" s="115"/>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43845</v>
      </c>
      <c r="P26" s="1"/>
      <c r="Q26" s="115"/>
      <c r="R26" s="115"/>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43846</v>
      </c>
      <c r="P27" s="1"/>
      <c r="Q27" s="115"/>
      <c r="R27" s="115"/>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7" t="s">
        <v>72</v>
      </c>
      <c r="F28" s="157"/>
      <c r="G28" s="157"/>
      <c r="H28" s="157"/>
      <c r="I28" s="157"/>
      <c r="J28" s="157"/>
      <c r="K28" s="19"/>
      <c r="L28" s="4"/>
      <c r="M28" s="4"/>
      <c r="N28" s="103" t="s">
        <v>4</v>
      </c>
      <c r="O28" s="104">
        <f>O27+1</f>
        <v>43847</v>
      </c>
      <c r="P28" s="1"/>
      <c r="Q28" s="115"/>
      <c r="R28" s="115"/>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7"/>
      <c r="F29" s="157"/>
      <c r="G29" s="157"/>
      <c r="H29" s="157"/>
      <c r="I29" s="157"/>
      <c r="J29" s="157"/>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7"/>
      <c r="F30" s="157"/>
      <c r="G30" s="157"/>
      <c r="H30" s="157"/>
      <c r="I30" s="157"/>
      <c r="J30" s="157"/>
      <c r="K30" s="19"/>
      <c r="L30" s="4"/>
      <c r="M30" s="4"/>
      <c r="N30" s="95" t="s">
        <v>0</v>
      </c>
      <c r="O30" s="96">
        <f>O28+3</f>
        <v>43850</v>
      </c>
      <c r="P30" s="1"/>
      <c r="Q30" s="115"/>
      <c r="R30" s="115"/>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7" t="s">
        <v>69</v>
      </c>
      <c r="F31" s="157"/>
      <c r="G31" s="157"/>
      <c r="H31" s="157"/>
      <c r="I31" s="157"/>
      <c r="J31" s="157"/>
      <c r="K31" s="19"/>
      <c r="L31" s="4"/>
      <c r="M31" s="4"/>
      <c r="N31" s="97" t="s">
        <v>1</v>
      </c>
      <c r="O31" s="98">
        <f>O30+1</f>
        <v>43851</v>
      </c>
      <c r="P31" s="1"/>
      <c r="Q31" s="115"/>
      <c r="R31" s="115"/>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3" t="s">
        <v>26</v>
      </c>
      <c r="F32" s="183"/>
      <c r="G32" s="183"/>
      <c r="H32" s="183"/>
      <c r="I32" s="183"/>
      <c r="J32" s="183"/>
      <c r="K32" s="19"/>
      <c r="L32" s="4"/>
      <c r="M32" s="4"/>
      <c r="N32" s="99" t="s">
        <v>2</v>
      </c>
      <c r="O32" s="100">
        <f>O31+1</f>
        <v>43852</v>
      </c>
      <c r="P32" s="1"/>
      <c r="Q32" s="115"/>
      <c r="R32" s="115"/>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3"/>
      <c r="F33" s="183"/>
      <c r="G33" s="183"/>
      <c r="H33" s="183"/>
      <c r="I33" s="183"/>
      <c r="J33" s="183"/>
      <c r="K33" s="19"/>
      <c r="L33" s="4"/>
      <c r="M33" s="4"/>
      <c r="N33" s="101" t="s">
        <v>3</v>
      </c>
      <c r="O33" s="102">
        <f>O32+1</f>
        <v>43853</v>
      </c>
      <c r="P33" s="1"/>
      <c r="Q33" s="115"/>
      <c r="R33" s="115"/>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3"/>
      <c r="F34" s="183"/>
      <c r="G34" s="183"/>
      <c r="H34" s="183"/>
      <c r="I34" s="183"/>
      <c r="J34" s="183"/>
      <c r="K34" s="19"/>
      <c r="L34" s="4"/>
      <c r="M34" s="4"/>
      <c r="N34" s="103" t="s">
        <v>4</v>
      </c>
      <c r="O34" s="104">
        <f>O33+1</f>
        <v>43854</v>
      </c>
      <c r="P34" s="1"/>
      <c r="Q34" s="115"/>
      <c r="R34" s="115"/>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3" t="s">
        <v>36</v>
      </c>
      <c r="F35" s="183"/>
      <c r="G35" s="183"/>
      <c r="H35" s="183"/>
      <c r="I35" s="183"/>
      <c r="J35" s="183"/>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3"/>
      <c r="F36" s="183"/>
      <c r="G36" s="183"/>
      <c r="H36" s="183"/>
      <c r="I36" s="183"/>
      <c r="J36" s="183"/>
      <c r="K36" s="19"/>
      <c r="L36" s="4"/>
      <c r="M36" s="4"/>
      <c r="N36" s="95" t="s">
        <v>0</v>
      </c>
      <c r="O36" s="96">
        <f>O34+3</f>
        <v>43857</v>
      </c>
      <c r="P36" s="1"/>
      <c r="Q36" s="115"/>
      <c r="R36" s="115"/>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3"/>
      <c r="F37" s="183"/>
      <c r="G37" s="183"/>
      <c r="H37" s="183"/>
      <c r="I37" s="183"/>
      <c r="J37" s="183"/>
      <c r="K37" s="19"/>
      <c r="L37" s="4"/>
      <c r="M37" s="4"/>
      <c r="N37" s="97" t="s">
        <v>1</v>
      </c>
      <c r="O37" s="98">
        <f>O36+1</f>
        <v>43858</v>
      </c>
      <c r="P37" s="1"/>
      <c r="Q37" s="115"/>
      <c r="R37" s="115"/>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43859</v>
      </c>
      <c r="P38" s="1"/>
      <c r="Q38" s="115"/>
      <c r="R38" s="115"/>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43860</v>
      </c>
      <c r="P39" s="1"/>
      <c r="Q39" s="115"/>
      <c r="R39" s="115"/>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43861</v>
      </c>
      <c r="P40" s="1"/>
      <c r="Q40" s="115"/>
      <c r="R40" s="115"/>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2" t="s">
        <v>7</v>
      </c>
      <c r="F42" s="173"/>
      <c r="G42" s="184"/>
      <c r="H42" s="177" t="s">
        <v>8</v>
      </c>
      <c r="I42" s="178"/>
      <c r="J42" s="179"/>
      <c r="K42" s="4"/>
      <c r="L42" s="4"/>
      <c r="M42" s="4"/>
      <c r="N42" s="95" t="s">
        <v>0</v>
      </c>
      <c r="O42" s="96">
        <f>O40+3</f>
        <v>43864</v>
      </c>
      <c r="P42" s="1"/>
      <c r="Q42" s="115"/>
      <c r="R42" s="115"/>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5"/>
      <c r="F43" s="186"/>
      <c r="G43" s="187"/>
      <c r="H43" s="180"/>
      <c r="I43" s="181"/>
      <c r="J43" s="182"/>
      <c r="K43" s="4"/>
      <c r="L43" s="4"/>
      <c r="M43" s="4"/>
      <c r="N43" s="97" t="s">
        <v>1</v>
      </c>
      <c r="O43" s="98">
        <f>O42+1</f>
        <v>43865</v>
      </c>
      <c r="P43" s="1"/>
      <c r="Q43" s="115"/>
      <c r="R43" s="115"/>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43866</v>
      </c>
      <c r="P44" s="1"/>
      <c r="Q44" s="115"/>
      <c r="R44" s="115"/>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2" t="s">
        <v>13</v>
      </c>
      <c r="F45" s="173"/>
      <c r="G45" s="174"/>
      <c r="H45" s="177" t="s">
        <v>9</v>
      </c>
      <c r="I45" s="178"/>
      <c r="J45" s="179"/>
      <c r="K45" s="4"/>
      <c r="L45" s="4"/>
      <c r="M45" s="4"/>
      <c r="N45" s="101" t="s">
        <v>3</v>
      </c>
      <c r="O45" s="102">
        <f>O44+1</f>
        <v>43867</v>
      </c>
      <c r="P45" s="1"/>
      <c r="Q45" s="115"/>
      <c r="R45" s="115"/>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5"/>
      <c r="F46" s="176"/>
      <c r="G46" s="176"/>
      <c r="H46" s="180"/>
      <c r="I46" s="181"/>
      <c r="J46" s="182"/>
      <c r="K46" s="4"/>
      <c r="L46" s="4"/>
      <c r="M46" s="4"/>
      <c r="N46" s="103" t="s">
        <v>4</v>
      </c>
      <c r="O46" s="104">
        <f>O45+1</f>
        <v>43868</v>
      </c>
      <c r="P46" s="1"/>
      <c r="Q46" s="115"/>
      <c r="R46" s="115"/>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2" t="s">
        <v>14</v>
      </c>
      <c r="F48" s="173"/>
      <c r="G48" s="174"/>
      <c r="H48" s="177" t="s">
        <v>10</v>
      </c>
      <c r="I48" s="178"/>
      <c r="J48" s="179"/>
      <c r="K48" s="4"/>
      <c r="L48" s="4"/>
      <c r="M48" s="4"/>
      <c r="N48" s="95" t="s">
        <v>0</v>
      </c>
      <c r="O48" s="96">
        <f>O46+3</f>
        <v>43871</v>
      </c>
      <c r="P48" s="1"/>
      <c r="Q48" s="115"/>
      <c r="R48" s="115"/>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5"/>
      <c r="F49" s="176"/>
      <c r="G49" s="176"/>
      <c r="H49" s="180"/>
      <c r="I49" s="181"/>
      <c r="J49" s="182"/>
      <c r="K49" s="4"/>
      <c r="L49" s="4"/>
      <c r="M49" s="4"/>
      <c r="N49" s="97" t="s">
        <v>1</v>
      </c>
      <c r="O49" s="98">
        <f>O48+1</f>
        <v>43872</v>
      </c>
      <c r="P49" s="1"/>
      <c r="Q49" s="115"/>
      <c r="R49" s="115"/>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43873</v>
      </c>
      <c r="P50" s="1"/>
      <c r="Q50" s="115"/>
      <c r="R50" s="115"/>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2" t="s">
        <v>15</v>
      </c>
      <c r="F51" s="173"/>
      <c r="G51" s="174"/>
      <c r="H51" s="177" t="s">
        <v>11</v>
      </c>
      <c r="I51" s="178"/>
      <c r="J51" s="179"/>
      <c r="K51" s="4"/>
      <c r="L51" s="4"/>
      <c r="M51" s="4"/>
      <c r="N51" s="101" t="s">
        <v>3</v>
      </c>
      <c r="O51" s="102">
        <f>O50+1</f>
        <v>43874</v>
      </c>
      <c r="P51" s="1"/>
      <c r="Q51" s="115"/>
      <c r="R51" s="115"/>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5"/>
      <c r="F52" s="176"/>
      <c r="G52" s="176"/>
      <c r="H52" s="180"/>
      <c r="I52" s="181"/>
      <c r="J52" s="182"/>
      <c r="K52" s="4"/>
      <c r="L52" s="4"/>
      <c r="M52" s="4"/>
      <c r="N52" s="103" t="s">
        <v>4</v>
      </c>
      <c r="O52" s="104">
        <f>O51+1</f>
        <v>43875</v>
      </c>
      <c r="P52" s="1"/>
      <c r="Q52" s="115"/>
      <c r="R52" s="115"/>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2" t="s">
        <v>27</v>
      </c>
      <c r="F54" s="173"/>
      <c r="G54" s="174"/>
      <c r="H54" s="177" t="s">
        <v>17</v>
      </c>
      <c r="I54" s="178"/>
      <c r="J54" s="179"/>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5"/>
      <c r="F55" s="176"/>
      <c r="G55" s="176"/>
      <c r="H55" s="180"/>
      <c r="I55" s="181"/>
      <c r="J55" s="182"/>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2" t="s">
        <v>22</v>
      </c>
      <c r="F57" s="173"/>
      <c r="G57" s="174"/>
      <c r="H57" s="177" t="s">
        <v>18</v>
      </c>
      <c r="I57" s="178"/>
      <c r="J57" s="179"/>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5"/>
      <c r="F58" s="176"/>
      <c r="G58" s="176"/>
      <c r="H58" s="180"/>
      <c r="I58" s="181"/>
      <c r="J58" s="182"/>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4">
      <c r="A61" s="5"/>
      <c r="B61" s="12"/>
      <c r="C61" s="4"/>
      <c r="D61" s="4"/>
      <c r="E61" s="4"/>
      <c r="F61" s="4"/>
      <c r="G61" s="4"/>
      <c r="H61" s="4"/>
      <c r="I61" s="4"/>
      <c r="J61" s="4"/>
      <c r="K61" s="4"/>
      <c r="L61" s="4"/>
      <c r="M61" s="4"/>
      <c r="N61" s="108"/>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35">
      <c r="A63" s="5"/>
      <c r="B63" s="12"/>
      <c r="C63" s="4"/>
      <c r="D63" s="4"/>
      <c r="E63" s="134" t="s">
        <v>45</v>
      </c>
      <c r="F63" s="135"/>
      <c r="G63" s="135"/>
      <c r="H63" s="135"/>
      <c r="I63" s="136"/>
      <c r="J63" s="136"/>
      <c r="K63" s="137"/>
      <c r="L63" s="4"/>
      <c r="M63" s="4"/>
      <c r="N63" s="109"/>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8"/>
      <c r="F64" s="139"/>
      <c r="G64" s="139"/>
      <c r="H64" s="139"/>
      <c r="I64" s="140"/>
      <c r="J64" s="140"/>
      <c r="K64" s="141"/>
      <c r="L64" s="4"/>
      <c r="M64" s="4"/>
      <c r="N64" s="4"/>
      <c r="O64" s="4"/>
      <c r="P64" s="79">
        <f t="shared" ref="P64:X64" si="1">SUM(P18:P63)</f>
        <v>0</v>
      </c>
      <c r="Q64" s="79">
        <f t="shared" si="1"/>
        <v>0</v>
      </c>
      <c r="R64" s="79">
        <f t="shared" si="1"/>
        <v>0</v>
      </c>
      <c r="S64" s="79">
        <f t="shared" si="1"/>
        <v>0</v>
      </c>
      <c r="T64" s="79">
        <f t="shared" si="1"/>
        <v>0</v>
      </c>
      <c r="U64" s="79">
        <f t="shared" si="1"/>
        <v>0</v>
      </c>
      <c r="V64" s="79">
        <f t="shared" si="1"/>
        <v>0</v>
      </c>
      <c r="W64" s="79">
        <f t="shared" si="1"/>
        <v>0</v>
      </c>
      <c r="X64" s="79">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81" t="s">
        <v>39</v>
      </c>
      <c r="F65" s="76" t="str">
        <f>PRICES!F13</f>
        <v>16th Dec 2019</v>
      </c>
      <c r="G65" s="76"/>
      <c r="H65" s="77"/>
      <c r="I65" s="131">
        <f>SUM(P65:X65)</f>
        <v>0</v>
      </c>
      <c r="J65" s="132"/>
      <c r="K65" s="133"/>
      <c r="L65" s="4"/>
      <c r="M65" s="4"/>
      <c r="N65" s="4"/>
      <c r="O65" s="4"/>
      <c r="P65" s="79">
        <f>P64*PRICES!D10</f>
        <v>0</v>
      </c>
      <c r="Q65" s="79">
        <f>Q64*PRICES!E10</f>
        <v>0</v>
      </c>
      <c r="R65" s="79">
        <f>R64*PRICES!F10</f>
        <v>0</v>
      </c>
      <c r="S65" s="79">
        <f>S64*PRICES!G10</f>
        <v>0</v>
      </c>
      <c r="T65" s="79">
        <f>T64*PRICES!H10</f>
        <v>0</v>
      </c>
      <c r="U65" s="79">
        <f>U64*PRICES!I10</f>
        <v>0</v>
      </c>
      <c r="V65" s="79">
        <f>V64*PRICES!J10</f>
        <v>0</v>
      </c>
      <c r="W65" s="79">
        <f>W64*PRICES!K10</f>
        <v>0</v>
      </c>
      <c r="X65" s="79">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82" t="s">
        <v>38</v>
      </c>
      <c r="F66" s="83" t="str">
        <f>PRICES!F14</f>
        <v>15th Dec 2019</v>
      </c>
      <c r="G66" s="83"/>
      <c r="H66" s="84"/>
      <c r="I66" s="128">
        <f>SUM(P66:X66)</f>
        <v>0</v>
      </c>
      <c r="J66" s="129"/>
      <c r="K66" s="130"/>
      <c r="L66" s="4"/>
      <c r="M66" s="4"/>
      <c r="N66" s="4"/>
      <c r="O66" s="4"/>
      <c r="P66" s="79">
        <f>P64*PRICES!D11</f>
        <v>0</v>
      </c>
      <c r="Q66" s="79">
        <f>Q64*PRICES!E11</f>
        <v>0</v>
      </c>
      <c r="R66" s="79">
        <f>R64*PRICES!F11</f>
        <v>0</v>
      </c>
      <c r="S66" s="79">
        <f>S64*PRICES!G11</f>
        <v>0</v>
      </c>
      <c r="T66" s="79">
        <f>T64*PRICES!H11</f>
        <v>0</v>
      </c>
      <c r="U66" s="79">
        <f>U64*PRICES!I11</f>
        <v>0</v>
      </c>
      <c r="V66" s="79">
        <f>V64*PRICES!J11</f>
        <v>0</v>
      </c>
      <c r="W66" s="79">
        <f>W64*PRICES!K11</f>
        <v>0</v>
      </c>
      <c r="X66" s="79">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119" t="s">
        <v>16</v>
      </c>
      <c r="O67" s="120"/>
      <c r="P67" s="120"/>
      <c r="Q67" s="121"/>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75">
      <c r="A68" s="39"/>
      <c r="B68" s="40"/>
      <c r="C68" s="4"/>
      <c r="D68" s="4"/>
      <c r="E68" s="134" t="s">
        <v>46</v>
      </c>
      <c r="F68" s="135"/>
      <c r="G68" s="135"/>
      <c r="H68" s="135"/>
      <c r="I68" s="136"/>
      <c r="J68" s="136"/>
      <c r="K68" s="137"/>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85" t="s">
        <v>39</v>
      </c>
      <c r="F69" s="86" t="str">
        <f>F65</f>
        <v>16th Dec 2019</v>
      </c>
      <c r="G69" s="87"/>
      <c r="H69" s="88"/>
      <c r="I69" s="88"/>
      <c r="J69" s="88"/>
      <c r="K69" s="89"/>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4" t="s">
        <v>42</v>
      </c>
      <c r="F70" s="153"/>
      <c r="G70" s="153"/>
      <c r="H70" s="152" t="str">
        <f>PRICES!F16</f>
        <v>1st Jan 2020</v>
      </c>
      <c r="I70" s="153"/>
      <c r="J70" s="144">
        <f>I65/2</f>
        <v>0</v>
      </c>
      <c r="K70" s="145"/>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2" t="s">
        <v>43</v>
      </c>
      <c r="F71" s="143"/>
      <c r="G71" s="143"/>
      <c r="H71" s="150" t="str">
        <f>PRICES!F17</f>
        <v>1st Feb 2020</v>
      </c>
      <c r="I71" s="151"/>
      <c r="J71" s="146">
        <f>J70</f>
        <v>0</v>
      </c>
      <c r="K71" s="147"/>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45">
      <c r="A72" s="5"/>
      <c r="B72" s="12"/>
      <c r="C72" s="4"/>
      <c r="D72" s="4"/>
      <c r="E72" s="85" t="s">
        <v>38</v>
      </c>
      <c r="F72" s="90" t="str">
        <f>F66</f>
        <v>15th Dec 2019</v>
      </c>
      <c r="G72" s="87"/>
      <c r="H72" s="91"/>
      <c r="I72" s="91"/>
      <c r="J72" s="88"/>
      <c r="K72" s="89"/>
      <c r="L72" s="4"/>
      <c r="M72" s="45"/>
      <c r="N72" s="122" t="s">
        <v>28</v>
      </c>
      <c r="O72" s="123"/>
      <c r="P72" s="123"/>
      <c r="Q72" s="124"/>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thickBot="1" x14ac:dyDescent="0.55000000000000004">
      <c r="A73" s="5"/>
      <c r="B73" s="12"/>
      <c r="C73" s="4"/>
      <c r="D73" s="4"/>
      <c r="E73" s="154" t="s">
        <v>42</v>
      </c>
      <c r="F73" s="153"/>
      <c r="G73" s="153"/>
      <c r="H73" s="148" t="s">
        <v>25</v>
      </c>
      <c r="I73" s="149"/>
      <c r="J73" s="144">
        <f>I66/2</f>
        <v>0</v>
      </c>
      <c r="K73" s="145"/>
      <c r="L73" s="4"/>
      <c r="M73" s="45"/>
      <c r="N73" s="125"/>
      <c r="O73" s="126"/>
      <c r="P73" s="126"/>
      <c r="Q73" s="127"/>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2" t="s">
        <v>43</v>
      </c>
      <c r="F74" s="143"/>
      <c r="G74" s="143"/>
      <c r="H74" s="150" t="str">
        <f>H71</f>
        <v>1st Feb 2020</v>
      </c>
      <c r="I74" s="151"/>
      <c r="J74" s="146">
        <f>J73</f>
        <v>0</v>
      </c>
      <c r="K74" s="147"/>
      <c r="L74" s="4"/>
      <c r="M74" s="45"/>
      <c r="N74" s="4"/>
      <c r="O74" s="4"/>
      <c r="P74" s="4"/>
      <c r="Q74" s="4"/>
      <c r="R74" s="4"/>
      <c r="S74" s="4"/>
      <c r="T74" s="4"/>
      <c r="U74" s="4"/>
      <c r="V74" s="4"/>
      <c r="W74" s="4"/>
      <c r="X74" s="4"/>
      <c r="Y74" s="4"/>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tD0Uya2ikPb8U0VOFIed9v/Af7E/HAXuTRWh60+Frulcl7vo74MxelMuYlhfgNeL/hDuD25YofqqHx6Q08Umhg==" saltValue="/oLW9dEg0clI1E1eAfAXWw=="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N67:Q67"/>
    <mergeCell ref="N72:Q73"/>
    <mergeCell ref="I66:K66"/>
    <mergeCell ref="I65:K65"/>
    <mergeCell ref="E63:K64"/>
    <mergeCell ref="E68:K68"/>
    <mergeCell ref="E71:G71"/>
  </mergeCells>
  <conditionalFormatting sqref="P17:T17">
    <cfRule type="cellIs" dxfId="119" priority="282" operator="greaterThan">
      <formula>0</formula>
    </cfRule>
  </conditionalFormatting>
  <conditionalFormatting sqref="U17">
    <cfRule type="cellIs" dxfId="118" priority="281" operator="greaterThan">
      <formula>0</formula>
    </cfRule>
  </conditionalFormatting>
  <conditionalFormatting sqref="V17">
    <cfRule type="cellIs" dxfId="117" priority="280" operator="greaterThan">
      <formula>0</formula>
    </cfRule>
  </conditionalFormatting>
  <conditionalFormatting sqref="W17:X17">
    <cfRule type="cellIs" dxfId="116" priority="279" operator="greaterThan">
      <formula>0</formula>
    </cfRule>
  </conditionalFormatting>
  <conditionalFormatting sqref="I26">
    <cfRule type="cellIs" dxfId="115" priority="264" operator="greaterThan">
      <formula>0</formula>
    </cfRule>
  </conditionalFormatting>
  <conditionalFormatting sqref="Y29">
    <cfRule type="cellIs" dxfId="114" priority="160" operator="greaterThan">
      <formula>0</formula>
    </cfRule>
  </conditionalFormatting>
  <conditionalFormatting sqref="Y29">
    <cfRule type="cellIs" dxfId="113" priority="159" operator="greaterThan">
      <formula>0</formula>
    </cfRule>
  </conditionalFormatting>
  <conditionalFormatting sqref="Y18 Y21:Y28">
    <cfRule type="cellIs" dxfId="112" priority="168" operator="greaterThan">
      <formula>0</formula>
    </cfRule>
  </conditionalFormatting>
  <conditionalFormatting sqref="Y18 Y21:Y28">
    <cfRule type="cellIs" dxfId="111" priority="167" operator="greaterThan">
      <formula>0</formula>
    </cfRule>
  </conditionalFormatting>
  <conditionalFormatting sqref="Y24:Y28">
    <cfRule type="cellIs" dxfId="110" priority="165" operator="greaterThan">
      <formula>0</formula>
    </cfRule>
  </conditionalFormatting>
  <conditionalFormatting sqref="U41:U46">
    <cfRule type="cellIs" dxfId="109" priority="146" operator="greaterThan">
      <formula>0</formula>
    </cfRule>
  </conditionalFormatting>
  <conditionalFormatting sqref="U29">
    <cfRule type="cellIs" dxfId="108" priority="163" operator="greaterThan">
      <formula>0</formula>
    </cfRule>
  </conditionalFormatting>
  <conditionalFormatting sqref="V29">
    <cfRule type="cellIs" dxfId="107" priority="162" operator="greaterThan">
      <formula>0</formula>
    </cfRule>
  </conditionalFormatting>
  <conditionalFormatting sqref="W29:X29">
    <cfRule type="cellIs" dxfId="106" priority="161" operator="greaterThan">
      <formula>0</formula>
    </cfRule>
  </conditionalFormatting>
  <conditionalFormatting sqref="Q18:T18 P21:T23 P24:P28 S24:T28">
    <cfRule type="cellIs" dxfId="105" priority="173" operator="greaterThan">
      <formula>0</formula>
    </cfRule>
  </conditionalFormatting>
  <conditionalFormatting sqref="U18 U21:U28">
    <cfRule type="cellIs" dxfId="104" priority="172" operator="greaterThan">
      <formula>0</formula>
    </cfRule>
  </conditionalFormatting>
  <conditionalFormatting sqref="U35">
    <cfRule type="cellIs" dxfId="103" priority="154" operator="greaterThan">
      <formula>0</formula>
    </cfRule>
  </conditionalFormatting>
  <conditionalFormatting sqref="W18:X18 W21:X28">
    <cfRule type="cellIs" dxfId="102" priority="170" operator="greaterThan">
      <formula>0</formula>
    </cfRule>
  </conditionalFormatting>
  <conditionalFormatting sqref="Y21:Y23 Y18">
    <cfRule type="cellIs" dxfId="101" priority="169" operator="greaterThan">
      <formula>0</formula>
    </cfRule>
  </conditionalFormatting>
  <conditionalFormatting sqref="P29:T29">
    <cfRule type="cellIs" dxfId="100" priority="164" operator="greaterThan">
      <formula>0</formula>
    </cfRule>
  </conditionalFormatting>
  <conditionalFormatting sqref="Y29">
    <cfRule type="cellIs" dxfId="99" priority="158" operator="greaterThan">
      <formula>0</formula>
    </cfRule>
  </conditionalFormatting>
  <conditionalFormatting sqref="V47">
    <cfRule type="cellIs" dxfId="98" priority="136" operator="greaterThan">
      <formula>0</formula>
    </cfRule>
  </conditionalFormatting>
  <conditionalFormatting sqref="W47:X47">
    <cfRule type="cellIs" dxfId="97" priority="135" operator="greaterThan">
      <formula>0</formula>
    </cfRule>
  </conditionalFormatting>
  <conditionalFormatting sqref="P35:T35">
    <cfRule type="cellIs" dxfId="96" priority="155" operator="greaterThan">
      <formula>0</formula>
    </cfRule>
  </conditionalFormatting>
  <conditionalFormatting sqref="V35">
    <cfRule type="cellIs" dxfId="95" priority="153" operator="greaterThan">
      <formula>0</formula>
    </cfRule>
  </conditionalFormatting>
  <conditionalFormatting sqref="W35:X35">
    <cfRule type="cellIs" dxfId="94" priority="152" operator="greaterThan">
      <formula>0</formula>
    </cfRule>
  </conditionalFormatting>
  <conditionalFormatting sqref="Y35">
    <cfRule type="cellIs" dxfId="93" priority="151" operator="greaterThan">
      <formula>0</formula>
    </cfRule>
  </conditionalFormatting>
  <conditionalFormatting sqref="Y35">
    <cfRule type="cellIs" dxfId="92" priority="150" operator="greaterThan">
      <formula>0</formula>
    </cfRule>
  </conditionalFormatting>
  <conditionalFormatting sqref="Y35">
    <cfRule type="cellIs" dxfId="91" priority="149" operator="greaterThan">
      <formula>0</formula>
    </cfRule>
  </conditionalFormatting>
  <conditionalFormatting sqref="Y47">
    <cfRule type="cellIs" dxfId="90" priority="134" operator="greaterThan">
      <formula>0</formula>
    </cfRule>
  </conditionalFormatting>
  <conditionalFormatting sqref="V18 V21:V28">
    <cfRule type="cellIs" dxfId="89" priority="171" operator="greaterThan">
      <formula>0</formula>
    </cfRule>
  </conditionalFormatting>
  <conditionalFormatting sqref="P41:T41 P42:P46 S42:T46">
    <cfRule type="cellIs" dxfId="88" priority="147" operator="greaterThan">
      <formula>0</formula>
    </cfRule>
  </conditionalFormatting>
  <conditionalFormatting sqref="V41:V46">
    <cfRule type="cellIs" dxfId="87" priority="145" operator="greaterThan">
      <formula>0</formula>
    </cfRule>
  </conditionalFormatting>
  <conditionalFormatting sqref="W41:X46">
    <cfRule type="cellIs" dxfId="86" priority="144" operator="greaterThan">
      <formula>0</formula>
    </cfRule>
  </conditionalFormatting>
  <conditionalFormatting sqref="Y41">
    <cfRule type="cellIs" dxfId="85" priority="143" operator="greaterThan">
      <formula>0</formula>
    </cfRule>
  </conditionalFormatting>
  <conditionalFormatting sqref="Y44:Y46 Y41:Y42">
    <cfRule type="cellIs" dxfId="84" priority="142" operator="greaterThan">
      <formula>0</formula>
    </cfRule>
  </conditionalFormatting>
  <conditionalFormatting sqref="Y41:Y46">
    <cfRule type="cellIs" dxfId="83" priority="141" operator="greaterThan">
      <formula>0</formula>
    </cfRule>
  </conditionalFormatting>
  <conditionalFormatting sqref="Y42:Y46">
    <cfRule type="cellIs" dxfId="82" priority="140" operator="greaterThan">
      <formula>0</formula>
    </cfRule>
  </conditionalFormatting>
  <conditionalFormatting sqref="S43:Y43">
    <cfRule type="cellIs" dxfId="81" priority="139" operator="greaterThan">
      <formula>0</formula>
    </cfRule>
  </conditionalFormatting>
  <conditionalFormatting sqref="P47:T47">
    <cfRule type="cellIs" dxfId="80" priority="138" operator="greaterThan">
      <formula>0</formula>
    </cfRule>
  </conditionalFormatting>
  <conditionalFormatting sqref="U47">
    <cfRule type="cellIs" dxfId="79" priority="137" operator="greaterThan">
      <formula>0</formula>
    </cfRule>
  </conditionalFormatting>
  <conditionalFormatting sqref="Y47">
    <cfRule type="cellIs" dxfId="78" priority="133" operator="greaterThan">
      <formula>0</formula>
    </cfRule>
  </conditionalFormatting>
  <conditionalFormatting sqref="Y47">
    <cfRule type="cellIs" dxfId="77" priority="132" operator="greaterThan">
      <formula>0</formula>
    </cfRule>
  </conditionalFormatting>
  <conditionalFormatting sqref="P60:T63">
    <cfRule type="cellIs" dxfId="76" priority="121" operator="greaterThan">
      <formula>0</formula>
    </cfRule>
  </conditionalFormatting>
  <conditionalFormatting sqref="U60:U63">
    <cfRule type="cellIs" dxfId="75" priority="120" operator="greaterThan">
      <formula>0</formula>
    </cfRule>
  </conditionalFormatting>
  <conditionalFormatting sqref="V60:V63">
    <cfRule type="cellIs" dxfId="74" priority="119" operator="greaterThan">
      <formula>0</formula>
    </cfRule>
  </conditionalFormatting>
  <conditionalFormatting sqref="W60:X63">
    <cfRule type="cellIs" dxfId="73" priority="118" operator="greaterThan">
      <formula>0</formula>
    </cfRule>
  </conditionalFormatting>
  <conditionalFormatting sqref="Y61:Y63">
    <cfRule type="cellIs" dxfId="72" priority="117" operator="greaterThan">
      <formula>0</formula>
    </cfRule>
  </conditionalFormatting>
  <conditionalFormatting sqref="Y60:Y63">
    <cfRule type="cellIs" dxfId="71" priority="116" operator="greaterThan">
      <formula>0</formula>
    </cfRule>
  </conditionalFormatting>
  <conditionalFormatting sqref="Y60:Y63">
    <cfRule type="cellIs" dxfId="70" priority="115" operator="greaterThan">
      <formula>0</formula>
    </cfRule>
  </conditionalFormatting>
  <conditionalFormatting sqref="Q60:Y60">
    <cfRule type="cellIs" dxfId="69" priority="114" operator="greaterThan">
      <formula>0</formula>
    </cfRule>
  </conditionalFormatting>
  <conditionalFormatting sqref="H26">
    <cfRule type="cellIs" dxfId="68" priority="113" operator="greaterThan">
      <formula>0</formula>
    </cfRule>
  </conditionalFormatting>
  <conditionalFormatting sqref="Y19">
    <cfRule type="cellIs" dxfId="67" priority="93" operator="greaterThan">
      <formula>0</formula>
    </cfRule>
  </conditionalFormatting>
  <conditionalFormatting sqref="Y19">
    <cfRule type="cellIs" dxfId="66" priority="92" operator="greaterThan">
      <formula>0</formula>
    </cfRule>
  </conditionalFormatting>
  <conditionalFormatting sqref="Q19:T19">
    <cfRule type="cellIs" dxfId="65" priority="98" operator="greaterThan">
      <formula>0</formula>
    </cfRule>
  </conditionalFormatting>
  <conditionalFormatting sqref="U19">
    <cfRule type="cellIs" dxfId="64" priority="97" operator="greaterThan">
      <formula>0</formula>
    </cfRule>
  </conditionalFormatting>
  <conditionalFormatting sqref="W19:X19">
    <cfRule type="cellIs" dxfId="63" priority="95" operator="greaterThan">
      <formula>0</formula>
    </cfRule>
  </conditionalFormatting>
  <conditionalFormatting sqref="Y19">
    <cfRule type="cellIs" dxfId="62" priority="94" operator="greaterThan">
      <formula>0</formula>
    </cfRule>
  </conditionalFormatting>
  <conditionalFormatting sqref="V19">
    <cfRule type="cellIs" dxfId="61" priority="96" operator="greaterThan">
      <formula>0</formula>
    </cfRule>
  </conditionalFormatting>
  <conditionalFormatting sqref="Y20">
    <cfRule type="cellIs" dxfId="60" priority="86" operator="greaterThan">
      <formula>0</formula>
    </cfRule>
  </conditionalFormatting>
  <conditionalFormatting sqref="Y20">
    <cfRule type="cellIs" dxfId="59" priority="85" operator="greaterThan">
      <formula>0</formula>
    </cfRule>
  </conditionalFormatting>
  <conditionalFormatting sqref="P20:T20">
    <cfRule type="cellIs" dxfId="58" priority="91" operator="greaterThan">
      <formula>0</formula>
    </cfRule>
  </conditionalFormatting>
  <conditionalFormatting sqref="U20">
    <cfRule type="cellIs" dxfId="57" priority="90" operator="greaterThan">
      <formula>0</formula>
    </cfRule>
  </conditionalFormatting>
  <conditionalFormatting sqref="W20:X20">
    <cfRule type="cellIs" dxfId="56" priority="88" operator="greaterThan">
      <formula>0</formula>
    </cfRule>
  </conditionalFormatting>
  <conditionalFormatting sqref="Y20">
    <cfRule type="cellIs" dxfId="55" priority="87" operator="greaterThan">
      <formula>0</formula>
    </cfRule>
  </conditionalFormatting>
  <conditionalFormatting sqref="V20">
    <cfRule type="cellIs" dxfId="54" priority="89" operator="greaterThan">
      <formula>0</formula>
    </cfRule>
  </conditionalFormatting>
  <conditionalFormatting sqref="P59:T59">
    <cfRule type="cellIs" dxfId="53" priority="84" operator="greaterThan">
      <formula>0</formula>
    </cfRule>
  </conditionalFormatting>
  <conditionalFormatting sqref="U59">
    <cfRule type="cellIs" dxfId="52" priority="83" operator="greaterThan">
      <formula>0</formula>
    </cfRule>
  </conditionalFormatting>
  <conditionalFormatting sqref="V59">
    <cfRule type="cellIs" dxfId="51" priority="82" operator="greaterThan">
      <formula>0</formula>
    </cfRule>
  </conditionalFormatting>
  <conditionalFormatting sqref="W59:X59">
    <cfRule type="cellIs" dxfId="50" priority="81" operator="greaterThan">
      <formula>0</formula>
    </cfRule>
  </conditionalFormatting>
  <conditionalFormatting sqref="Y59">
    <cfRule type="cellIs" dxfId="49" priority="80" operator="greaterThan">
      <formula>0</formula>
    </cfRule>
  </conditionalFormatting>
  <conditionalFormatting sqref="Y59">
    <cfRule type="cellIs" dxfId="48" priority="79" operator="greaterThan">
      <formula>0</formula>
    </cfRule>
  </conditionalFormatting>
  <conditionalFormatting sqref="Q59:Y59">
    <cfRule type="cellIs" dxfId="47" priority="78" operator="greaterThan">
      <formula>0</formula>
    </cfRule>
  </conditionalFormatting>
  <conditionalFormatting sqref="Y30:Y34">
    <cfRule type="cellIs" dxfId="46" priority="73" operator="greaterThan">
      <formula>0</formula>
    </cfRule>
  </conditionalFormatting>
  <conditionalFormatting sqref="Y30:Y34">
    <cfRule type="cellIs" dxfId="45" priority="72" operator="greaterThan">
      <formula>0</formula>
    </cfRule>
  </conditionalFormatting>
  <conditionalFormatting sqref="Y30:Y34">
    <cfRule type="cellIs" dxfId="44" priority="71" operator="greaterThan">
      <formula>0</formula>
    </cfRule>
  </conditionalFormatting>
  <conditionalFormatting sqref="S30:T34 P30:P33">
    <cfRule type="cellIs" dxfId="43" priority="77" operator="greaterThan">
      <formula>0</formula>
    </cfRule>
  </conditionalFormatting>
  <conditionalFormatting sqref="U30:U34">
    <cfRule type="cellIs" dxfId="42" priority="76" operator="greaterThan">
      <formula>0</formula>
    </cfRule>
  </conditionalFormatting>
  <conditionalFormatting sqref="W30:X34">
    <cfRule type="cellIs" dxfId="41" priority="74" operator="greaterThan">
      <formula>0</formula>
    </cfRule>
  </conditionalFormatting>
  <conditionalFormatting sqref="V30:V34">
    <cfRule type="cellIs" dxfId="40" priority="75" operator="greaterThan">
      <formula>0</formula>
    </cfRule>
  </conditionalFormatting>
  <conditionalFormatting sqref="Y36:Y40">
    <cfRule type="cellIs" dxfId="39" priority="66" operator="greaterThan">
      <formula>0</formula>
    </cfRule>
  </conditionalFormatting>
  <conditionalFormatting sqref="Y36:Y40">
    <cfRule type="cellIs" dxfId="38" priority="65" operator="greaterThan">
      <formula>0</formula>
    </cfRule>
  </conditionalFormatting>
  <conditionalFormatting sqref="Y36:Y40">
    <cfRule type="cellIs" dxfId="37" priority="64" operator="greaterThan">
      <formula>0</formula>
    </cfRule>
  </conditionalFormatting>
  <conditionalFormatting sqref="P36:P40 S36:T40">
    <cfRule type="cellIs" dxfId="36" priority="70" operator="greaterThan">
      <formula>0</formula>
    </cfRule>
  </conditionalFormatting>
  <conditionalFormatting sqref="U36:U40">
    <cfRule type="cellIs" dxfId="35" priority="69" operator="greaterThan">
      <formula>0</formula>
    </cfRule>
  </conditionalFormatting>
  <conditionalFormatting sqref="W36:X40">
    <cfRule type="cellIs" dxfId="34" priority="67" operator="greaterThan">
      <formula>0</formula>
    </cfRule>
  </conditionalFormatting>
  <conditionalFormatting sqref="V36:V40">
    <cfRule type="cellIs" dxfId="33" priority="68" operator="greaterThan">
      <formula>0</formula>
    </cfRule>
  </conditionalFormatting>
  <conditionalFormatting sqref="Q24:R24 Q27:R28">
    <cfRule type="cellIs" dxfId="32" priority="40" operator="greaterThan">
      <formula>0</formula>
    </cfRule>
  </conditionalFormatting>
  <conditionalFormatting sqref="Q25:R25">
    <cfRule type="cellIs" dxfId="31" priority="39" operator="greaterThan">
      <formula>0</formula>
    </cfRule>
  </conditionalFormatting>
  <conditionalFormatting sqref="Q26:R26">
    <cfRule type="cellIs" dxfId="30" priority="38" operator="greaterThan">
      <formula>0</formula>
    </cfRule>
  </conditionalFormatting>
  <conditionalFormatting sqref="Q30:R30 Q33:R34">
    <cfRule type="cellIs" dxfId="29" priority="37" operator="greaterThan">
      <formula>0</formula>
    </cfRule>
  </conditionalFormatting>
  <conditionalFormatting sqref="Q31:R31">
    <cfRule type="cellIs" dxfId="28" priority="36" operator="greaterThan">
      <formula>0</formula>
    </cfRule>
  </conditionalFormatting>
  <conditionalFormatting sqref="Q32:R32">
    <cfRule type="cellIs" dxfId="27" priority="35" operator="greaterThan">
      <formula>0</formula>
    </cfRule>
  </conditionalFormatting>
  <conditionalFormatting sqref="Q36:R36 Q39:R40">
    <cfRule type="cellIs" dxfId="26" priority="34" operator="greaterThan">
      <formula>0</formula>
    </cfRule>
  </conditionalFormatting>
  <conditionalFormatting sqref="Q37:R37">
    <cfRule type="cellIs" dxfId="25" priority="33" operator="greaterThan">
      <formula>0</formula>
    </cfRule>
  </conditionalFormatting>
  <conditionalFormatting sqref="Q38:R38">
    <cfRule type="cellIs" dxfId="24" priority="32" operator="greaterThan">
      <formula>0</formula>
    </cfRule>
  </conditionalFormatting>
  <conditionalFormatting sqref="Q42:R42 Q45:R46">
    <cfRule type="cellIs" dxfId="23" priority="31" operator="greaterThan">
      <formula>0</formula>
    </cfRule>
  </conditionalFormatting>
  <conditionalFormatting sqref="Q43:R43">
    <cfRule type="cellIs" dxfId="22" priority="30" operator="greaterThan">
      <formula>0</formula>
    </cfRule>
  </conditionalFormatting>
  <conditionalFormatting sqref="Q44:R44">
    <cfRule type="cellIs" dxfId="21" priority="29" operator="greaterThan">
      <formula>0</formula>
    </cfRule>
  </conditionalFormatting>
  <conditionalFormatting sqref="P53:T58">
    <cfRule type="cellIs" dxfId="20" priority="22" operator="greaterThan">
      <formula>0</formula>
    </cfRule>
  </conditionalFormatting>
  <conditionalFormatting sqref="U53:U58">
    <cfRule type="cellIs" dxfId="19" priority="21" operator="greaterThan">
      <formula>0</formula>
    </cfRule>
  </conditionalFormatting>
  <conditionalFormatting sqref="V53:V58">
    <cfRule type="cellIs" dxfId="18" priority="20" operator="greaterThan">
      <formula>0</formula>
    </cfRule>
  </conditionalFormatting>
  <conditionalFormatting sqref="W53:X58">
    <cfRule type="cellIs" dxfId="17" priority="19" operator="greaterThan">
      <formula>0</formula>
    </cfRule>
  </conditionalFormatting>
  <conditionalFormatting sqref="Y53:Y58">
    <cfRule type="cellIs" dxfId="16" priority="18" operator="greaterThan">
      <formula>0</formula>
    </cfRule>
  </conditionalFormatting>
  <conditionalFormatting sqref="Y53:Y58">
    <cfRule type="cellIs" dxfId="15" priority="17" operator="greaterThan">
      <formula>0</formula>
    </cfRule>
  </conditionalFormatting>
  <conditionalFormatting sqref="Q53:Y58">
    <cfRule type="cellIs" dxfId="14" priority="16" operator="greaterThan">
      <formula>0</formula>
    </cfRule>
  </conditionalFormatting>
  <conditionalFormatting sqref="P19">
    <cfRule type="cellIs" dxfId="13" priority="15" operator="greaterThan">
      <formula>0</formula>
    </cfRule>
  </conditionalFormatting>
  <conditionalFormatting sqref="U48:U52">
    <cfRule type="cellIs" dxfId="12" priority="12" operator="greaterThan">
      <formula>0</formula>
    </cfRule>
  </conditionalFormatting>
  <conditionalFormatting sqref="P48:P52 S48:T52">
    <cfRule type="cellIs" dxfId="11" priority="13" operator="greaterThan">
      <formula>0</formula>
    </cfRule>
  </conditionalFormatting>
  <conditionalFormatting sqref="V48:V52">
    <cfRule type="cellIs" dxfId="10" priority="11" operator="greaterThan">
      <formula>0</formula>
    </cfRule>
  </conditionalFormatting>
  <conditionalFormatting sqref="W48:X52">
    <cfRule type="cellIs" dxfId="9" priority="10" operator="greaterThan">
      <formula>0</formula>
    </cfRule>
  </conditionalFormatting>
  <conditionalFormatting sqref="Y50:Y52 Y48">
    <cfRule type="cellIs" dxfId="8" priority="9" operator="greaterThan">
      <formula>0</formula>
    </cfRule>
  </conditionalFormatting>
  <conditionalFormatting sqref="Y48:Y52">
    <cfRule type="cellIs" dxfId="7" priority="8" operator="greaterThan">
      <formula>0</formula>
    </cfRule>
  </conditionalFormatting>
  <conditionalFormatting sqref="Y48:Y52">
    <cfRule type="cellIs" dxfId="6" priority="7" operator="greaterThan">
      <formula>0</formula>
    </cfRule>
  </conditionalFormatting>
  <conditionalFormatting sqref="S49:Y49">
    <cfRule type="cellIs" dxfId="5" priority="6" operator="greaterThan">
      <formula>0</formula>
    </cfRule>
  </conditionalFormatting>
  <conditionalFormatting sqref="Q48:R48 Q51:R52">
    <cfRule type="cellIs" dxfId="4" priority="5" operator="greaterThan">
      <formula>0</formula>
    </cfRule>
  </conditionalFormatting>
  <conditionalFormatting sqref="Q49:R49">
    <cfRule type="cellIs" dxfId="3" priority="4" operator="greaterThan">
      <formula>0</formula>
    </cfRule>
  </conditionalFormatting>
  <conditionalFormatting sqref="Q50:R50">
    <cfRule type="cellIs" dxfId="2" priority="3" operator="greaterThan">
      <formula>0</formula>
    </cfRule>
  </conditionalFormatting>
  <conditionalFormatting sqref="P34">
    <cfRule type="cellIs" dxfId="1" priority="2" operator="greaterThan">
      <formula>0</formula>
    </cfRule>
  </conditionalFormatting>
  <conditionalFormatting sqref="P18">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40625"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84</v>
      </c>
    </row>
    <row r="7" spans="2:2" x14ac:dyDescent="0.25">
      <c r="B7" s="94" t="s">
        <v>51</v>
      </c>
    </row>
    <row r="8" spans="2:2" ht="30" x14ac:dyDescent="0.25">
      <c r="B8" s="94" t="s">
        <v>77</v>
      </c>
    </row>
    <row r="9" spans="2:2" x14ac:dyDescent="0.25">
      <c r="B9" s="94" t="s">
        <v>49</v>
      </c>
    </row>
    <row r="10" spans="2:2" ht="32.25" x14ac:dyDescent="0.25">
      <c r="B10" s="94" t="s">
        <v>80</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76</v>
      </c>
    </row>
    <row r="17" spans="2:2" x14ac:dyDescent="0.25">
      <c r="B17" s="94" t="s">
        <v>37</v>
      </c>
    </row>
    <row r="18" spans="2:2" ht="30" x14ac:dyDescent="0.25">
      <c r="B18" s="94" t="s">
        <v>78</v>
      </c>
    </row>
    <row r="20" spans="2:2" x14ac:dyDescent="0.25">
      <c r="B20" s="94" t="s">
        <v>75</v>
      </c>
    </row>
    <row r="21" spans="2:2" x14ac:dyDescent="0.25">
      <c r="B21" s="94" t="s">
        <v>37</v>
      </c>
    </row>
    <row r="22" spans="2:2" x14ac:dyDescent="0.25">
      <c r="B22" s="94" t="s">
        <v>54</v>
      </c>
    </row>
    <row r="23" spans="2:2" x14ac:dyDescent="0.25">
      <c r="B23" s="94" t="s">
        <v>48</v>
      </c>
    </row>
    <row r="24" spans="2:2" ht="30" x14ac:dyDescent="0.25">
      <c r="B24" s="94" t="s">
        <v>79</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16" t="s">
        <v>85</v>
      </c>
    </row>
    <row r="48" spans="2:2" x14ac:dyDescent="0.25">
      <c r="B48" s="94" t="s">
        <v>66</v>
      </c>
    </row>
  </sheetData>
  <sheetProtection algorithmName="SHA-512" hashValue="iffkUm5XWNTxsfm9vfxKQ6uVCvcgpdQEE6ROL++pUb9uBW7ObkUFwGiWy29Ieo86Nl8X1EtHBRRbjVoJsn5e7Q==" saltValue="HdyLfkrMmhNkB7sNjH4cd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4" sqref="C4"/>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82</v>
      </c>
    </row>
    <row r="3" spans="3:12" x14ac:dyDescent="0.25">
      <c r="C3" s="110" t="s">
        <v>86</v>
      </c>
    </row>
    <row r="4" spans="3:12" x14ac:dyDescent="0.25">
      <c r="C4" s="110" t="s">
        <v>91</v>
      </c>
    </row>
    <row r="7" spans="3:12" x14ac:dyDescent="0.25">
      <c r="C7" t="s">
        <v>47</v>
      </c>
    </row>
    <row r="9" spans="3:12" x14ac:dyDescent="0.25">
      <c r="C9" s="111"/>
      <c r="D9" s="117" t="s">
        <v>81</v>
      </c>
      <c r="E9" s="78" t="s">
        <v>68</v>
      </c>
      <c r="F9" s="78" t="s">
        <v>68</v>
      </c>
      <c r="G9" s="78" t="s">
        <v>68</v>
      </c>
      <c r="H9" s="78" t="s">
        <v>68</v>
      </c>
      <c r="I9" s="78" t="s">
        <v>68</v>
      </c>
      <c r="J9" s="78" t="s">
        <v>68</v>
      </c>
      <c r="K9" s="78" t="s">
        <v>68</v>
      </c>
      <c r="L9" s="78" t="s">
        <v>68</v>
      </c>
    </row>
    <row r="10" spans="3:12" x14ac:dyDescent="0.25">
      <c r="C10" s="112" t="s">
        <v>73</v>
      </c>
      <c r="D10" s="118">
        <v>11</v>
      </c>
      <c r="E10" s="78"/>
      <c r="F10" s="78"/>
      <c r="G10" s="78"/>
      <c r="H10" s="78"/>
      <c r="I10" s="78"/>
      <c r="J10" s="78"/>
      <c r="K10" s="78"/>
      <c r="L10" s="78"/>
    </row>
    <row r="11" spans="3:12" x14ac:dyDescent="0.25">
      <c r="C11" s="112" t="s">
        <v>74</v>
      </c>
      <c r="D11" s="118">
        <v>12</v>
      </c>
      <c r="E11" s="78"/>
      <c r="F11" s="78"/>
      <c r="G11" s="78"/>
      <c r="H11" s="78"/>
      <c r="I11" s="78"/>
      <c r="J11" s="78"/>
      <c r="K11" s="78"/>
      <c r="L11" s="78"/>
    </row>
    <row r="13" spans="3:12" x14ac:dyDescent="0.25">
      <c r="C13" s="110" t="s">
        <v>40</v>
      </c>
      <c r="D13" s="110"/>
      <c r="E13" s="110"/>
      <c r="F13" s="110" t="s">
        <v>87</v>
      </c>
    </row>
    <row r="14" spans="3:12" x14ac:dyDescent="0.25">
      <c r="C14" s="80" t="s">
        <v>41</v>
      </c>
      <c r="D14" s="110"/>
      <c r="E14" s="110"/>
      <c r="F14" s="110" t="s">
        <v>88</v>
      </c>
    </row>
    <row r="15" spans="3:12" x14ac:dyDescent="0.25">
      <c r="C15" s="110"/>
      <c r="D15" s="110"/>
      <c r="E15" s="110"/>
      <c r="F15" s="110"/>
    </row>
    <row r="16" spans="3:12" x14ac:dyDescent="0.25">
      <c r="C16" s="110" t="s">
        <v>70</v>
      </c>
      <c r="D16" s="110"/>
      <c r="E16" s="110"/>
      <c r="F16" s="110" t="s">
        <v>89</v>
      </c>
    </row>
    <row r="17" spans="3:6" x14ac:dyDescent="0.25">
      <c r="C17" s="110" t="s">
        <v>71</v>
      </c>
      <c r="D17" s="110"/>
      <c r="E17" s="110"/>
      <c r="F17" s="110" t="s">
        <v>90</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pickford</dc:creator>
  <cp:lastModifiedBy>anthony pickford</cp:lastModifiedBy>
  <cp:lastPrinted>2016-06-14T11:08:32Z</cp:lastPrinted>
  <dcterms:created xsi:type="dcterms:W3CDTF">2015-06-15T13:20:29Z</dcterms:created>
  <dcterms:modified xsi:type="dcterms:W3CDTF">2019-07-19T13:16:40Z</dcterms:modified>
</cp:coreProperties>
</file>